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6" windowHeight="11988" activeTab="1"/>
  </bookViews>
  <sheets>
    <sheet name="Pivot Table&amp;Chart by Month" sheetId="1" r:id="rId1"/>
    <sheet name="Projection 2014" sheetId="2" r:id="rId2"/>
    <sheet name="Details 7-11 ti 9-13" sheetId="3" r:id="rId3"/>
  </sheets>
  <definedNames>
    <definedName name="_xlnm.Print_Area" localSheetId="1">'Projection 2014'!$A$1:$D$30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<sst xmlns="http://schemas.openxmlformats.org/spreadsheetml/2006/main" count="371" uniqueCount="269">
  <si>
    <t>Date</t>
  </si>
  <si>
    <t>7/31/2011</t>
  </si>
  <si>
    <t>8/2/2011</t>
  </si>
  <si>
    <t>8/20/2011</t>
  </si>
  <si>
    <t>9/1/2011</t>
  </si>
  <si>
    <t>9/6/2011</t>
  </si>
  <si>
    <t>9/13/2011</t>
  </si>
  <si>
    <t>9/27/2011</t>
  </si>
  <si>
    <t>10/25/2011</t>
  </si>
  <si>
    <t>11/8/2011</t>
  </si>
  <si>
    <t>12/1/2011</t>
  </si>
  <si>
    <t>12/12/2011</t>
  </si>
  <si>
    <t>12/20/2011</t>
  </si>
  <si>
    <t>2/2/2012</t>
  </si>
  <si>
    <t>2/9/2012</t>
  </si>
  <si>
    <t>3/6/2012</t>
  </si>
  <si>
    <t>3/10/2012</t>
  </si>
  <si>
    <t>3/13/2012</t>
  </si>
  <si>
    <t>5/17/2012</t>
  </si>
  <si>
    <t>5/28/2012</t>
  </si>
  <si>
    <t>7/18/2012</t>
  </si>
  <si>
    <t>9/18/2012</t>
  </si>
  <si>
    <t>10/20/2012</t>
  </si>
  <si>
    <t>12/11/2012</t>
  </si>
  <si>
    <t>12/14/2012</t>
  </si>
  <si>
    <t>1/14/2013</t>
  </si>
  <si>
    <t>1/30/2013</t>
  </si>
  <si>
    <t>2/19/2013</t>
  </si>
  <si>
    <t>2/26/2013</t>
  </si>
  <si>
    <t>3/5/2013</t>
  </si>
  <si>
    <t>3/9/2013</t>
  </si>
  <si>
    <t>3/12/2013</t>
  </si>
  <si>
    <t>4/1/2013</t>
  </si>
  <si>
    <t>Document Number</t>
  </si>
  <si>
    <t>2011-07-31</t>
  </si>
  <si>
    <t>2011-08-02</t>
  </si>
  <si>
    <t>Bruce Wed 8/20/11</t>
  </si>
  <si>
    <t>2011-09-01Rent</t>
  </si>
  <si>
    <t>2011-09-06</t>
  </si>
  <si>
    <t>2011-09-13</t>
  </si>
  <si>
    <t>2011-09-27</t>
  </si>
  <si>
    <t>2011-10-25</t>
  </si>
  <si>
    <t>2011-11-08</t>
  </si>
  <si>
    <t>2011-12-12</t>
  </si>
  <si>
    <t>2011-12-20</t>
  </si>
  <si>
    <t>2012-01-17</t>
  </si>
  <si>
    <t>2012-01-24</t>
  </si>
  <si>
    <t>2012-03-06</t>
  </si>
  <si>
    <t>2012-02-16</t>
  </si>
  <si>
    <t>2012-03-13</t>
  </si>
  <si>
    <t>2012-05-28</t>
  </si>
  <si>
    <t>CR 2012-06-05</t>
  </si>
  <si>
    <t>2012-09-18</t>
  </si>
  <si>
    <t>2012-09-25</t>
  </si>
  <si>
    <t>2012-12-11</t>
  </si>
  <si>
    <t>2012-11-05</t>
  </si>
  <si>
    <t>2013-01-14</t>
  </si>
  <si>
    <t>2013-01-29</t>
  </si>
  <si>
    <t>2013-02-19</t>
  </si>
  <si>
    <t>2013-02-26</t>
  </si>
  <si>
    <t>2013-03-05</t>
  </si>
  <si>
    <t>CR 2013-03-12</t>
  </si>
  <si>
    <t>2012-12-18</t>
  </si>
  <si>
    <t>2012-12-31</t>
  </si>
  <si>
    <t>Name</t>
  </si>
  <si>
    <t>Transaction Description</t>
  </si>
  <si>
    <t>Opening Balance</t>
  </si>
  <si>
    <t>Close Up use of space June (?)</t>
  </si>
  <si>
    <t>Summer Intern space</t>
  </si>
  <si>
    <t>Release Deposit to Revenue</t>
  </si>
  <si>
    <t>The Club of Rome 9/24 event</t>
  </si>
  <si>
    <t>Get Equal Sept &amp; Oct</t>
  </si>
  <si>
    <t>Pittman room use</t>
  </si>
  <si>
    <t>Room use (daytime)</t>
  </si>
  <si>
    <t>Pittman space use</t>
  </si>
  <si>
    <t>Club of Rome 9/24 MH</t>
  </si>
  <si>
    <t>Center of Cons &amp; War space use</t>
  </si>
  <si>
    <t>Decatur Pl Rm use by K Pyle</t>
  </si>
  <si>
    <t>12/3 LR use (Naradzay)</t>
  </si>
  <si>
    <t>QH LR use 12/3</t>
  </si>
  <si>
    <t>FCNL 1/20/12</t>
  </si>
  <si>
    <t>Mintwood Zendo</t>
  </si>
  <si>
    <t>Memorial Svc use of Fellowship Rm 2/2/12</t>
  </si>
  <si>
    <t>Human Rights Watch 2/9-10 use of space</t>
  </si>
  <si>
    <t>Vajrayogini Buddhist Ctr 3/3/12 use of space</t>
  </si>
  <si>
    <t>Shambhala Meditation Ctr 3/10/12 use</t>
  </si>
  <si>
    <t>Shambhala Meditation 3/10</t>
  </si>
  <si>
    <t>Insights in Action 5/17 deposit</t>
  </si>
  <si>
    <t>Insights in Action use of space</t>
  </si>
  <si>
    <t>Barberio 6/5/12 deposit applied to 7/18/12 event</t>
  </si>
  <si>
    <t>Weekly Deposit</t>
  </si>
  <si>
    <t>Nguyen use of space 12/8/12</t>
  </si>
  <si>
    <t>Forbes memorial 12/14/12</t>
  </si>
  <si>
    <t>Natl Inst for Peer Svc space use</t>
  </si>
  <si>
    <t>Natl Inst for Peer Support 2/27&amp;3/6/13</t>
  </si>
  <si>
    <t>Shambhala Meditation rental</t>
  </si>
  <si>
    <t>Cuniberti rental 3/16/13</t>
  </si>
  <si>
    <t>Scheffle parlor rental</t>
  </si>
  <si>
    <t>Natl Inst for Peer Support 3/27/13</t>
  </si>
  <si>
    <t>Get on the Bus 4/13 use of MH</t>
  </si>
  <si>
    <t>Shambhala Meditation 4/13 rental</t>
  </si>
  <si>
    <t>Debit</t>
  </si>
  <si>
    <t>Credit</t>
  </si>
  <si>
    <t>4/9/2013</t>
  </si>
  <si>
    <t>4/23/2013</t>
  </si>
  <si>
    <t>4/27/2013</t>
  </si>
  <si>
    <t>5/1/2013</t>
  </si>
  <si>
    <t>5/7/2013</t>
  </si>
  <si>
    <t>5/9/2013</t>
  </si>
  <si>
    <t>5/28/2013</t>
  </si>
  <si>
    <t>6/1/2013</t>
  </si>
  <si>
    <t>6/3/2013</t>
  </si>
  <si>
    <t>6/11/2013</t>
  </si>
  <si>
    <t>6/25/2013</t>
  </si>
  <si>
    <t>7/1/2013</t>
  </si>
  <si>
    <t>7/2/2013</t>
  </si>
  <si>
    <t>7/5/2013</t>
  </si>
  <si>
    <t>7/9/2013</t>
  </si>
  <si>
    <t>2013-04-09</t>
  </si>
  <si>
    <t>2013-05-28Spanish</t>
  </si>
  <si>
    <t>2013-04-23</t>
  </si>
  <si>
    <t>2012-08-07</t>
  </si>
  <si>
    <t>2013-05-07</t>
  </si>
  <si>
    <t>2013-05-28</t>
  </si>
  <si>
    <t>2013-06-03</t>
  </si>
  <si>
    <t>2013-06-11</t>
  </si>
  <si>
    <t>2013-06-25EFT</t>
  </si>
  <si>
    <t>2013-07-02</t>
  </si>
  <si>
    <t>4232</t>
  </si>
  <si>
    <t>2013-07-09</t>
  </si>
  <si>
    <t>School of the Americas Watch</t>
  </si>
  <si>
    <t>4/16/13 Inst for Resp Tech Books</t>
  </si>
  <si>
    <t>4/13/13 Natl Inst for Peer Support</t>
  </si>
  <si>
    <t>4/13/13 series of classes</t>
  </si>
  <si>
    <t>4/12/13 United Republic</t>
  </si>
  <si>
    <t>4/2/13 Wash Wellesley Club</t>
  </si>
  <si>
    <t>4/10/13 United for Equal &amp; AffirmAct</t>
  </si>
  <si>
    <t>Language classes belong in QH</t>
  </si>
  <si>
    <t>Book signing 4/23/13 (M Steele)</t>
  </si>
  <si>
    <t>4/27/13 Bakshian/Oaks wedding deposit</t>
  </si>
  <si>
    <t>Chiappinelli 4/27 wedding</t>
  </si>
  <si>
    <t>Language classes begun April</t>
  </si>
  <si>
    <t>yoga classes 5/6-27/13</t>
  </si>
  <si>
    <t>Natl Inst for Peer Support</t>
  </si>
  <si>
    <t>Picnet 5/9/13 rental</t>
  </si>
  <si>
    <t>Shpungin &amp;Lyubansky event</t>
  </si>
  <si>
    <t>Spanish class in QHLR (10 weeks)</t>
  </si>
  <si>
    <t>EFT for language classes</t>
  </si>
  <si>
    <t>Yoga classes 6/10-7/1/13</t>
  </si>
  <si>
    <t>Class rental</t>
  </si>
  <si>
    <t>Parlor use 9/2 &amp; 9 by UU (Jos. Priestly Dist)</t>
  </si>
  <si>
    <t>Refund of 4/9/13 deposit</t>
  </si>
  <si>
    <t>7/5-13/13 Sch of the Amer Watch</t>
  </si>
  <si>
    <t>Fluent City July Friendly Presence Use</t>
  </si>
  <si>
    <t>Sanctuaries Friendly Presence Use</t>
  </si>
  <si>
    <t>7/16 &amp; 23 UU (Jos Priestly Dist) use</t>
  </si>
  <si>
    <t>7/22/2013</t>
  </si>
  <si>
    <t>7/29/2013</t>
  </si>
  <si>
    <t>8/1/2013</t>
  </si>
  <si>
    <t>8/2/2013</t>
  </si>
  <si>
    <t>8/5/2013</t>
  </si>
  <si>
    <t>8/6/2013</t>
  </si>
  <si>
    <t>8/12/2013</t>
  </si>
  <si>
    <t>8/21/2013</t>
  </si>
  <si>
    <t>9/1/2013</t>
  </si>
  <si>
    <t>9/3/2013</t>
  </si>
  <si>
    <t>9/5/2013</t>
  </si>
  <si>
    <t>9/9/2013</t>
  </si>
  <si>
    <t>9/10/2013</t>
  </si>
  <si>
    <t>9/16/2013</t>
  </si>
  <si>
    <t>9/18/2013</t>
  </si>
  <si>
    <t>9/21/2013</t>
  </si>
  <si>
    <t>9/22/2013</t>
  </si>
  <si>
    <t>2013-07-09B</t>
  </si>
  <si>
    <t>2013-07-22</t>
  </si>
  <si>
    <t>2013-07-29 EFT</t>
  </si>
  <si>
    <t>2013-07-29 Visa</t>
  </si>
  <si>
    <t>2013-08-01online</t>
  </si>
  <si>
    <t>2013-07-16</t>
  </si>
  <si>
    <t>2013-08-06</t>
  </si>
  <si>
    <t>2013-08-12Visa-A</t>
  </si>
  <si>
    <t>2013-08-21</t>
  </si>
  <si>
    <t>2013-08-12Visa-B</t>
  </si>
  <si>
    <t>2013-07-23</t>
  </si>
  <si>
    <t>2013-09-05online</t>
  </si>
  <si>
    <t>2013-09-09online</t>
  </si>
  <si>
    <t>2013-09-10</t>
  </si>
  <si>
    <t>2013-09-16</t>
  </si>
  <si>
    <t>2013-09-18</t>
  </si>
  <si>
    <t>7/11 daytime use by Natl Assn of Indep Schs</t>
  </si>
  <si>
    <t>Fluent City 7/15-31 (4 new classes)</t>
  </si>
  <si>
    <t>Fluent City (2 classes: start 7/22 &amp; 7/25</t>
  </si>
  <si>
    <t>8/4/13 event in MH (McKee)</t>
  </si>
  <si>
    <t>Fluent City Aug class time (July 15-20 start)</t>
  </si>
  <si>
    <t>Christopher Hixson space payment</t>
  </si>
  <si>
    <t>8/2/13 Conway event</t>
  </si>
  <si>
    <t>Gardner wedding depo</t>
  </si>
  <si>
    <t>Sarah Gardner pymt for wedding 8/31/13</t>
  </si>
  <si>
    <t>Fluent City payment</t>
  </si>
  <si>
    <t>Fluent City Payment</t>
  </si>
  <si>
    <t>Extra hour's use of room 09/13</t>
  </si>
  <si>
    <t>Fluent City Sept class time (July 15-20 start)</t>
  </si>
  <si>
    <t>9/3-4 Start Fdn use of QHLR</t>
  </si>
  <si>
    <t>FHI 360 (H Albert) 9/11-13/13 Decatur Pl Rm rental</t>
  </si>
  <si>
    <t>Fluent City space use</t>
  </si>
  <si>
    <t>Schlosser wedding</t>
  </si>
  <si>
    <t>Start Internat'l QH 9/3-4 rental</t>
  </si>
  <si>
    <t>Military Families Speak Out use of parlor 9/28/13</t>
  </si>
  <si>
    <t>Schlosser 9/21/13 event deposit on space</t>
  </si>
  <si>
    <t>Pellissier 9/22/13 event full pymt</t>
  </si>
  <si>
    <t>Transaction Total</t>
  </si>
  <si>
    <t xml:space="preserve">Report Opening/Current Balance </t>
  </si>
  <si>
    <t xml:space="preserve">Report Transaction Totals </t>
  </si>
  <si>
    <t>Report Current Balances</t>
  </si>
  <si>
    <t xml:space="preserve">Report Difference </t>
  </si>
  <si>
    <t>Sum of Debit</t>
  </si>
  <si>
    <t>Sum of Credit</t>
  </si>
  <si>
    <t>Row Labels</t>
  </si>
  <si>
    <t>(blank)</t>
  </si>
  <si>
    <t>Grand Total</t>
  </si>
  <si>
    <t>Year,Month</t>
  </si>
  <si>
    <t>2011,12</t>
  </si>
  <si>
    <t>2013,4</t>
  </si>
  <si>
    <t>2013,7</t>
  </si>
  <si>
    <t>2013,8</t>
  </si>
  <si>
    <t>2013,9</t>
  </si>
  <si>
    <t>2012,7</t>
  </si>
  <si>
    <t>2011,10</t>
  </si>
  <si>
    <t>2013,6</t>
  </si>
  <si>
    <t>2011,7</t>
  </si>
  <si>
    <t>2011,9</t>
  </si>
  <si>
    <t>2013,3</t>
  </si>
  <si>
    <t>2011,11</t>
  </si>
  <si>
    <t>2013,5</t>
  </si>
  <si>
    <t>2012,12</t>
  </si>
  <si>
    <t>2012,2</t>
  </si>
  <si>
    <t>2012,5</t>
  </si>
  <si>
    <t>2013,2</t>
  </si>
  <si>
    <t>2013,1</t>
  </si>
  <si>
    <t>2011,8</t>
  </si>
  <si>
    <t>2012,3</t>
  </si>
  <si>
    <t>2012,10</t>
  </si>
  <si>
    <t>2012,9</t>
  </si>
  <si>
    <t>Net</t>
  </si>
  <si>
    <t>Average 4/13 to 9/13:</t>
  </si>
  <si>
    <t>Projected FY 2014</t>
  </si>
  <si>
    <t>2011-10</t>
  </si>
  <si>
    <t>2011-11</t>
  </si>
  <si>
    <t>2011-7</t>
  </si>
  <si>
    <t>2011-8</t>
  </si>
  <si>
    <t>2011-9</t>
  </si>
  <si>
    <t>2012-10</t>
  </si>
  <si>
    <t>2012-12</t>
  </si>
  <si>
    <t>2012-2</t>
  </si>
  <si>
    <t>2012-3</t>
  </si>
  <si>
    <t>2012-5</t>
  </si>
  <si>
    <t>2012-7</t>
  </si>
  <si>
    <t>2012-9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</si>
  <si>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</si>
  <si>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</si>
  <si>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</si>
  <si>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</si>
  <si>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</si>
  <si>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</si>
  <si>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</si>
  <si>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</si>
  <si>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</si>
  <si>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2011-12</t>
  </si>
  <si>
    <t>Year-Month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</si>
</sst>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8"/>
      <color indexed="8"/>
      <name val="Tahoma"/>
      <family val="2"/>
    </font>
    <font>
      <sz val="11"/>
      <color indexed="8"/>
      <name val="Calibri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8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u val="singleAccounting"/>
      <sz val="8"/>
      <color indexed="8"/>
      <name val="Times New Roman"/>
      <family val="1"/>
    </font>
    <font>
      <sz val="8"/>
      <color indexed="8"/>
      <name val="Times New Roman"/>
      <family val="1"/>
    </font>
    <font>
      <u val="doubleAccounting"/>
      <sz val="8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8"/>
      <name val="Tahoma"/>
      <family val="2"/>
    </font>
    <font>
      <sz val="12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0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40" fontId="15" fillId="0" borderId="0" xfId="0" applyNumberFormat="1" applyFont="1" applyAlignment="1">
      <alignment horizontal="right"/>
    </xf>
    <xf numFmtId="40" fontId="16" fillId="0" borderId="0" xfId="0" applyNumberFormat="1" applyFont="1" applyAlignment="1">
      <alignment horizontal="right" vertical="top"/>
    </xf>
    <xf numFmtId="40" fontId="15" fillId="0" borderId="0" xfId="0" applyNumberFormat="1" applyFont="1" applyAlignment="1">
      <alignment horizontal="right" vertical="top"/>
    </xf>
    <xf numFmtId="40" fontId="17" fillId="0" borderId="0" xfId="0" applyNumberFormat="1" applyFont="1" applyAlignment="1">
      <alignment horizontal="right" vertical="top"/>
    </xf>
    <xf numFmtId="4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4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 Table&amp;Chart by Month!PivotTable3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Sum of Debit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v>Sum of Credit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-27"/>
        <c:gapWidth val="219"/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53900"/>
        <c:crosses val="autoZero"/>
        <c:auto val="1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28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4</xdr:row>
      <xdr:rowOff>104775</xdr:rowOff>
    </xdr:from>
    <xdr:to>
      <xdr:col>21</xdr:col>
      <xdr:colOff>447675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4953000" y="619125"/>
        <a:ext cx="74771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03" sheet="Details 7-11 ti 9-13"/>
  </cacheSource>
  <cacheFields count="7">
    <cacheField name="Date">
      <sharedItems containsMixedTypes="0"/>
    </cacheField>
    <cacheField name="Year,Month">
      <sharedItems containsBlank="1" containsMixedTypes="0" count="23">
        <m/>
        <s v="2011,7"/>
        <s v="2011,8"/>
        <s v="2011,9"/>
        <s v="2011,10"/>
        <s v="2011,11"/>
        <s v="2011,12"/>
        <s v="2012,2"/>
        <s v="2012,3"/>
        <s v="2012,5"/>
        <s v="2012,7"/>
        <s v="2012,9"/>
        <s v="2012,10"/>
        <s v="2012,12"/>
        <s v="2013,1"/>
        <s v="2013,2"/>
        <s v="2013,3"/>
        <s v="2013,4"/>
        <s v="2013,5"/>
        <s v="2013,6"/>
        <s v="2013,7"/>
        <s v="2013,8"/>
        <s v="2013,9"/>
      </sharedItems>
    </cacheField>
    <cacheField name="Document Number">
      <sharedItems containsMixedTypes="0"/>
    </cacheField>
    <cacheField name="Name">
      <sharedItems containsMixedTypes="0"/>
    </cacheField>
    <cacheField name="Transaction Description">
      <sharedItems containsMixedTypes="0"/>
    </cacheField>
    <cacheField name="Debit">
      <sharedItems containsMixedTypes="1" containsNumber="1"/>
    </cacheField>
    <cacheField name="Credit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7" firstHeaderRow="0" firstDataRow="1" firstDataCol="1"/>
  <pivotFields count="7">
    <pivotField showAll="0"/>
    <pivotField axis="axisRow" showAll="0" defaultSubtotal="0">
      <items count="23">
        <item x="4"/>
        <item x="5"/>
        <item x="6"/>
        <item x="1"/>
        <item x="2"/>
        <item x="3"/>
        <item x="12"/>
        <item x="13"/>
        <item x="7"/>
        <item x="8"/>
        <item x="9"/>
        <item x="10"/>
        <item x="11"/>
        <item x="14"/>
        <item x="15"/>
        <item x="16"/>
        <item x="17"/>
        <item x="18"/>
        <item x="19"/>
        <item x="20"/>
        <item x="21"/>
        <item x="22"/>
        <item x="0"/>
      </items>
    </pivotField>
    <pivotField showAll="0"/>
    <pivotField showAll="0"/>
    <pivotField showAll="0"/>
    <pivotField dataField="1" showAll="0"/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Debit" fld="5" baseField="1" baseItem="0"/>
    <dataField name="Sum of Credit" fld="6" baseField="1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A3" sqref="A3:C27"/>
    </sheetView>
  </sheetViews>
  <sheetFormatPr defaultColWidth="9.33203125" defaultRowHeight="10.5"/>
  <cols>
    <col min="1" max="1" width="14.33203125" style="0" customWidth="1"/>
    <col min="2" max="2" width="13.33203125" style="0" bestFit="1" customWidth="1"/>
    <col min="3" max="3" width="14" style="0" bestFit="1" customWidth="1"/>
  </cols>
  <sheetData>
    <row r="3" spans="1:3" ht="9.75">
      <c r="A3" s="13" t="s">
        <v>217</v>
      </c>
      <c r="B3" t="s">
        <v>215</v>
      </c>
      <c r="C3" t="s">
        <v>216</v>
      </c>
    </row>
    <row r="4" spans="1:3" ht="9.75">
      <c r="A4" s="14" t="s">
        <v>227</v>
      </c>
      <c r="B4" s="12"/>
      <c r="C4" s="12">
        <v>150</v>
      </c>
    </row>
    <row r="5" spans="1:3" ht="9.75">
      <c r="A5" s="14" t="s">
        <v>232</v>
      </c>
      <c r="B5" s="12"/>
      <c r="C5" s="12">
        <v>25</v>
      </c>
    </row>
    <row r="6" spans="1:3" ht="9.75">
      <c r="A6" s="14" t="s">
        <v>221</v>
      </c>
      <c r="B6" s="12"/>
      <c r="C6" s="12">
        <v>890</v>
      </c>
    </row>
    <row r="7" spans="1:3" ht="9.75">
      <c r="A7" s="14" t="s">
        <v>229</v>
      </c>
      <c r="B7" s="12"/>
      <c r="C7" s="12">
        <v>200</v>
      </c>
    </row>
    <row r="8" spans="1:3" ht="9.75">
      <c r="A8" s="14" t="s">
        <v>239</v>
      </c>
      <c r="B8" s="12"/>
      <c r="C8" s="12">
        <v>1850</v>
      </c>
    </row>
    <row r="9" spans="1:3" ht="9.75">
      <c r="A9" s="14" t="s">
        <v>230</v>
      </c>
      <c r="B9" s="12"/>
      <c r="C9" s="12">
        <v>1313</v>
      </c>
    </row>
    <row r="10" spans="1:3" ht="9.75">
      <c r="A10" s="14" t="s">
        <v>241</v>
      </c>
      <c r="B10" s="12"/>
      <c r="C10" s="12">
        <v>120</v>
      </c>
    </row>
    <row r="11" spans="1:3" ht="9.75">
      <c r="A11" s="14" t="s">
        <v>234</v>
      </c>
      <c r="B11" s="12"/>
      <c r="C11" s="12">
        <v>200</v>
      </c>
    </row>
    <row r="12" spans="1:3" ht="9.75">
      <c r="A12" s="14" t="s">
        <v>235</v>
      </c>
      <c r="B12" s="12"/>
      <c r="C12" s="12">
        <v>440</v>
      </c>
    </row>
    <row r="13" spans="1:3" ht="9.75">
      <c r="A13" s="14" t="s">
        <v>240</v>
      </c>
      <c r="B13" s="12"/>
      <c r="C13" s="12">
        <v>461</v>
      </c>
    </row>
    <row r="14" spans="1:3" ht="9.75">
      <c r="A14" s="14" t="s">
        <v>236</v>
      </c>
      <c r="B14" s="12"/>
      <c r="C14" s="12">
        <v>1500</v>
      </c>
    </row>
    <row r="15" spans="1:3" ht="9.75">
      <c r="A15" s="14" t="s">
        <v>226</v>
      </c>
      <c r="B15" s="12"/>
      <c r="C15" s="12">
        <v>100</v>
      </c>
    </row>
    <row r="16" spans="1:3" ht="9.75">
      <c r="A16" s="14" t="s">
        <v>242</v>
      </c>
      <c r="B16" s="12"/>
      <c r="C16" s="12">
        <v>75</v>
      </c>
    </row>
    <row r="17" spans="1:3" ht="9.75">
      <c r="A17" s="14" t="s">
        <v>238</v>
      </c>
      <c r="B17" s="12"/>
      <c r="C17" s="12">
        <v>310</v>
      </c>
    </row>
    <row r="18" spans="1:3" ht="9.75">
      <c r="A18" s="14" t="s">
        <v>237</v>
      </c>
      <c r="B18" s="12"/>
      <c r="C18" s="12">
        <v>320</v>
      </c>
    </row>
    <row r="19" spans="1:3" ht="9.75">
      <c r="A19" s="14" t="s">
        <v>231</v>
      </c>
      <c r="B19" s="12"/>
      <c r="C19" s="12">
        <v>430</v>
      </c>
    </row>
    <row r="20" spans="1:3" ht="9.75">
      <c r="A20" s="14" t="s">
        <v>222</v>
      </c>
      <c r="B20" s="12">
        <v>2400</v>
      </c>
      <c r="C20" s="12">
        <v>6593</v>
      </c>
    </row>
    <row r="21" spans="1:3" ht="9.75">
      <c r="A21" s="14" t="s">
        <v>233</v>
      </c>
      <c r="B21" s="12"/>
      <c r="C21" s="12">
        <v>1985</v>
      </c>
    </row>
    <row r="22" spans="1:3" ht="9.75">
      <c r="A22" s="14" t="s">
        <v>228</v>
      </c>
      <c r="B22" s="12"/>
      <c r="C22" s="12">
        <v>2160</v>
      </c>
    </row>
    <row r="23" spans="1:3" ht="9.75">
      <c r="A23" s="14" t="s">
        <v>223</v>
      </c>
      <c r="B23" s="12">
        <v>1339.3</v>
      </c>
      <c r="C23" s="12">
        <v>3930</v>
      </c>
    </row>
    <row r="24" spans="1:3" ht="9.75">
      <c r="A24" s="14" t="s">
        <v>224</v>
      </c>
      <c r="B24" s="12"/>
      <c r="C24" s="12">
        <v>4477</v>
      </c>
    </row>
    <row r="25" spans="1:3" ht="9.75">
      <c r="A25" s="14" t="s">
        <v>225</v>
      </c>
      <c r="B25" s="12"/>
      <c r="C25" s="12">
        <v>6735</v>
      </c>
    </row>
    <row r="26" spans="1:3" ht="9.75">
      <c r="A26" s="14" t="s">
        <v>218</v>
      </c>
      <c r="B26" s="12">
        <v>0</v>
      </c>
      <c r="C26" s="12"/>
    </row>
    <row r="27" spans="1:3" ht="9.75">
      <c r="A27" s="14" t="s">
        <v>219</v>
      </c>
      <c r="B27" s="12">
        <v>3739.3</v>
      </c>
      <c r="C27" s="12">
        <v>34264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D30" sqref="A1:D30"/>
    </sheetView>
  </sheetViews>
  <sheetFormatPr defaultColWidth="9.33203125" defaultRowHeight="10.5"/>
  <cols>
    <col min="1" max="1" width="15.5" style="0" customWidth="1"/>
    <col min="2" max="2" width="19.16015625" style="0" customWidth="1"/>
    <col min="3" max="3" width="20" style="15" customWidth="1"/>
    <col min="4" max="4" width="19.5" style="15" customWidth="1"/>
  </cols>
  <sheetData>
    <row r="1" spans="1:4" ht="15">
      <c r="A1" s="16" t="s">
        <v>268</v>
      </c>
      <c r="B1" s="16" t="s">
        <v>215</v>
      </c>
      <c r="C1" s="17" t="s">
        <v>216</v>
      </c>
      <c r="D1" s="17" t="s">
        <v>243</v>
      </c>
    </row>
    <row r="2" spans="1:4" ht="15">
      <c r="A2" s="18" t="s">
        <v>246</v>
      </c>
      <c r="B2" s="19"/>
      <c r="C2" s="17">
        <v>150</v>
      </c>
      <c r="D2" s="17">
        <f>C2-B2</f>
        <v>150</v>
      </c>
    </row>
    <row r="3" spans="1:4" ht="15">
      <c r="A3" s="18" t="s">
        <v>247</v>
      </c>
      <c r="B3" s="19"/>
      <c r="C3" s="17">
        <v>25</v>
      </c>
      <c r="D3" s="17">
        <f aca="true" t="shared" si="0" ref="D3:D25">C3-B3</f>
        <v>25</v>
      </c>
    </row>
    <row r="4" spans="1:4" ht="15">
      <c r="A4" s="18" t="s">
        <v>267</v>
      </c>
      <c r="B4" s="19"/>
      <c r="C4" s="17">
        <v>890</v>
      </c>
      <c r="D4" s="17">
        <f t="shared" si="0"/>
        <v>890</v>
      </c>
    </row>
    <row r="5" spans="1:4" ht="15">
      <c r="A5" s="18" t="s">
        <v>248</v>
      </c>
      <c r="B5" s="19"/>
      <c r="C5" s="17">
        <v>200</v>
      </c>
      <c r="D5" s="17">
        <f t="shared" si="0"/>
        <v>200</v>
      </c>
    </row>
    <row r="6" spans="1:4" ht="15">
      <c r="A6" s="18" t="s">
        <v>249</v>
      </c>
      <c r="B6" s="19"/>
      <c r="C6" s="17">
        <v>1850</v>
      </c>
      <c r="D6" s="17">
        <f t="shared" si="0"/>
        <v>1850</v>
      </c>
    </row>
    <row r="7" spans="1:4" ht="15">
      <c r="A7" s="18" t="s">
        <v>250</v>
      </c>
      <c r="B7" s="19"/>
      <c r="C7" s="17">
        <v>1313</v>
      </c>
      <c r="D7" s="17">
        <f t="shared" si="0"/>
        <v>1313</v>
      </c>
    </row>
    <row r="8" spans="1:4" ht="15">
      <c r="A8" s="18" t="s">
        <v>251</v>
      </c>
      <c r="B8" s="19"/>
      <c r="C8" s="17">
        <v>120</v>
      </c>
      <c r="D8" s="17">
        <f t="shared" si="0"/>
        <v>120</v>
      </c>
    </row>
    <row r="9" spans="1:4" ht="15">
      <c r="A9" s="18" t="s">
        <v>252</v>
      </c>
      <c r="B9" s="19"/>
      <c r="C9" s="17">
        <v>200</v>
      </c>
      <c r="D9" s="17">
        <f t="shared" si="0"/>
        <v>200</v>
      </c>
    </row>
    <row r="10" spans="1:4" ht="15">
      <c r="A10" s="18" t="s">
        <v>253</v>
      </c>
      <c r="B10" s="19"/>
      <c r="C10" s="17">
        <v>440</v>
      </c>
      <c r="D10" s="17">
        <f t="shared" si="0"/>
        <v>440</v>
      </c>
    </row>
    <row r="11" spans="1:4" ht="15">
      <c r="A11" s="18" t="s">
        <v>254</v>
      </c>
      <c r="B11" s="19"/>
      <c r="C11" s="17">
        <v>461</v>
      </c>
      <c r="D11" s="17">
        <f t="shared" si="0"/>
        <v>461</v>
      </c>
    </row>
    <row r="12" spans="1:4" ht="15">
      <c r="A12" s="18" t="s">
        <v>255</v>
      </c>
      <c r="B12" s="19"/>
      <c r="C12" s="17">
        <v>1500</v>
      </c>
      <c r="D12" s="17">
        <f t="shared" si="0"/>
        <v>1500</v>
      </c>
    </row>
    <row r="13" spans="1:4" ht="15">
      <c r="A13" s="18" t="s">
        <v>256</v>
      </c>
      <c r="B13" s="19"/>
      <c r="C13" s="17">
        <v>100</v>
      </c>
      <c r="D13" s="17">
        <f t="shared" si="0"/>
        <v>100</v>
      </c>
    </row>
    <row r="14" spans="1:4" ht="15">
      <c r="A14" s="18" t="s">
        <v>257</v>
      </c>
      <c r="B14" s="19"/>
      <c r="C14" s="17">
        <v>75</v>
      </c>
      <c r="D14" s="17">
        <f t="shared" si="0"/>
        <v>75</v>
      </c>
    </row>
    <row r="15" spans="1:4" ht="15">
      <c r="A15" s="18" t="s">
        <v>258</v>
      </c>
      <c r="B15" s="19"/>
      <c r="C15" s="17">
        <v>310</v>
      </c>
      <c r="D15" s="17">
        <f t="shared" si="0"/>
        <v>310</v>
      </c>
    </row>
    <row r="16" spans="1:4" ht="15">
      <c r="A16" s="18" t="s">
        <v>259</v>
      </c>
      <c r="B16" s="19"/>
      <c r="C16" s="17">
        <v>320</v>
      </c>
      <c r="D16" s="17">
        <f t="shared" si="0"/>
        <v>320</v>
      </c>
    </row>
    <row r="17" spans="1:4" ht="15">
      <c r="A17" s="18" t="s">
        <v>260</v>
      </c>
      <c r="B17" s="19"/>
      <c r="C17" s="17">
        <v>430</v>
      </c>
      <c r="D17" s="17">
        <f t="shared" si="0"/>
        <v>430</v>
      </c>
    </row>
    <row r="18" spans="1:4" ht="15">
      <c r="A18" s="18" t="s">
        <v>261</v>
      </c>
      <c r="B18" s="19">
        <v>2400</v>
      </c>
      <c r="C18" s="17">
        <v>6593</v>
      </c>
      <c r="D18" s="17">
        <f t="shared" si="0"/>
        <v>4193</v>
      </c>
    </row>
    <row r="19" spans="1:4" ht="15">
      <c r="A19" s="18" t="s">
        <v>262</v>
      </c>
      <c r="B19" s="19"/>
      <c r="C19" s="17">
        <v>1985</v>
      </c>
      <c r="D19" s="17">
        <f t="shared" si="0"/>
        <v>1985</v>
      </c>
    </row>
    <row r="20" spans="1:4" ht="15">
      <c r="A20" s="18" t="s">
        <v>263</v>
      </c>
      <c r="B20" s="19"/>
      <c r="C20" s="17">
        <v>2160</v>
      </c>
      <c r="D20" s="17">
        <f t="shared" si="0"/>
        <v>2160</v>
      </c>
    </row>
    <row r="21" spans="1:4" ht="15">
      <c r="A21" s="18" t="s">
        <v>264</v>
      </c>
      <c r="B21" s="19">
        <v>1339.3</v>
      </c>
      <c r="C21" s="17">
        <v>3930</v>
      </c>
      <c r="D21" s="17">
        <f t="shared" si="0"/>
        <v>2590.7</v>
      </c>
    </row>
    <row r="22" spans="1:4" ht="15">
      <c r="A22" s="18" t="s">
        <v>265</v>
      </c>
      <c r="B22" s="19"/>
      <c r="C22" s="17">
        <v>4477</v>
      </c>
      <c r="D22" s="17">
        <f t="shared" si="0"/>
        <v>4477</v>
      </c>
    </row>
    <row r="23" spans="1:4" ht="15">
      <c r="A23" s="18" t="s">
        <v>266</v>
      </c>
      <c r="B23" s="19"/>
      <c r="C23" s="17">
        <v>6735</v>
      </c>
      <c r="D23" s="17">
        <f t="shared" si="0"/>
        <v>6735</v>
      </c>
    </row>
    <row r="24" spans="1:4" ht="15">
      <c r="A24" s="18" t="s">
        <v>218</v>
      </c>
      <c r="B24" s="19">
        <v>0</v>
      </c>
      <c r="C24" s="17"/>
      <c r="D24" s="17">
        <f t="shared" si="0"/>
        <v>0</v>
      </c>
    </row>
    <row r="25" spans="1:4" ht="15">
      <c r="A25" s="18" t="s">
        <v>219</v>
      </c>
      <c r="B25" s="19">
        <v>3739.3</v>
      </c>
      <c r="C25" s="17">
        <v>34264</v>
      </c>
      <c r="D25" s="17">
        <f t="shared" si="0"/>
        <v>30524.7</v>
      </c>
    </row>
    <row r="26" spans="1:4" ht="15">
      <c r="A26" s="20"/>
      <c r="B26" s="20"/>
      <c r="C26" s="17"/>
      <c r="D26" s="17"/>
    </row>
    <row r="27" spans="1:4" ht="15">
      <c r="A27" s="20"/>
      <c r="B27" s="20"/>
      <c r="C27" s="17"/>
      <c r="D27" s="17"/>
    </row>
    <row r="28" spans="1:4" ht="15">
      <c r="A28" s="20"/>
      <c r="B28" s="20"/>
      <c r="C28" s="17"/>
      <c r="D28" s="17"/>
    </row>
    <row r="29" spans="1:4" ht="15">
      <c r="A29" s="20"/>
      <c r="B29" s="20" t="s">
        <v>244</v>
      </c>
      <c r="C29" s="17"/>
      <c r="D29" s="17">
        <f>AVERAGE(D18:D23)</f>
        <v>3690.116666666667</v>
      </c>
    </row>
    <row r="30" spans="1:4" ht="15">
      <c r="A30" s="20"/>
      <c r="B30" s="20" t="s">
        <v>245</v>
      </c>
      <c r="C30" s="17"/>
      <c r="D30" s="17">
        <f>D29*12</f>
        <v>44281.4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83">
      <selection activeCell="B103" sqref="B4:B103"/>
    </sheetView>
  </sheetViews>
  <sheetFormatPr defaultColWidth="9.33203125" defaultRowHeight="10.5"/>
  <cols>
    <col min="1" max="2" width="14.5" style="3" customWidth="1"/>
    <col min="3" max="3" width="19.33203125" style="6" customWidth="1"/>
    <col min="4" max="4" width="20.83203125" style="6" customWidth="1"/>
    <col min="5" max="5" width="23.33203125" style="6" customWidth="1"/>
    <col min="6" max="8" width="15.33203125" style="11" customWidth="1"/>
  </cols>
  <sheetData>
    <row r="1" spans="1:8" ht="12.75" customHeight="1">
      <c r="A1" s="1" t="s">
        <v>0</v>
      </c>
      <c r="B1" s="1" t="s">
        <v>220</v>
      </c>
      <c r="C1" s="4" t="s">
        <v>33</v>
      </c>
      <c r="D1" s="4" t="s">
        <v>64</v>
      </c>
      <c r="E1" s="4" t="s">
        <v>65</v>
      </c>
      <c r="F1" s="7" t="s">
        <v>101</v>
      </c>
      <c r="G1" s="7" t="s">
        <v>102</v>
      </c>
      <c r="H1" s="7"/>
    </row>
    <row r="3" spans="1:8" ht="12.75" customHeight="1">
      <c r="A3" s="2"/>
      <c r="B3" s="2"/>
      <c r="C3" s="5"/>
      <c r="D3" s="5"/>
      <c r="E3" s="5" t="s">
        <v>66</v>
      </c>
      <c r="F3" s="8">
        <v>0</v>
      </c>
      <c r="G3" s="8"/>
      <c r="H3" s="8"/>
    </row>
    <row r="4" spans="1:8" ht="25.5" customHeight="1">
      <c r="A4" s="2" t="s">
        <v>1</v>
      </c>
      <c r="B4" s="2" t="str">
        <f>CONCATENATE(YEAR(A4),",",MONTH(A4))</f>
        <v>2011,7</v>
      </c>
      <c r="C4" s="5" t="s">
        <v>34</v>
      </c>
      <c r="D4" s="5"/>
      <c r="E4" s="5" t="s">
        <v>67</v>
      </c>
      <c r="F4" s="8"/>
      <c r="G4" s="8">
        <v>200</v>
      </c>
      <c r="H4" s="8"/>
    </row>
    <row r="5" spans="1:8" ht="12.75" customHeight="1">
      <c r="A5" s="2" t="s">
        <v>2</v>
      </c>
      <c r="B5" s="2" t="str">
        <f aca="true" t="shared" si="0" ref="B5:B68">CONCATENATE(YEAR(A5),",",MONTH(A5))</f>
        <v>2011,8</v>
      </c>
      <c r="C5" s="5" t="s">
        <v>35</v>
      </c>
      <c r="D5" s="5"/>
      <c r="E5" s="5" t="s">
        <v>68</v>
      </c>
      <c r="F5" s="8"/>
      <c r="G5" s="8">
        <v>350</v>
      </c>
      <c r="H5" s="8"/>
    </row>
    <row r="6" spans="1:8" ht="12.75" customHeight="1">
      <c r="A6" s="2" t="s">
        <v>3</v>
      </c>
      <c r="B6" s="2" t="str">
        <f t="shared" si="0"/>
        <v>2011,8</v>
      </c>
      <c r="C6" s="5" t="s">
        <v>36</v>
      </c>
      <c r="D6" s="5"/>
      <c r="E6" s="5" t="s">
        <v>69</v>
      </c>
      <c r="F6" s="8"/>
      <c r="G6" s="8">
        <v>1500</v>
      </c>
      <c r="H6" s="8"/>
    </row>
    <row r="7" spans="1:8" ht="25.5" customHeight="1">
      <c r="A7" s="2" t="s">
        <v>4</v>
      </c>
      <c r="B7" s="2" t="str">
        <f t="shared" si="0"/>
        <v>2011,9</v>
      </c>
      <c r="C7" s="5" t="s">
        <v>37</v>
      </c>
      <c r="D7" s="5"/>
      <c r="E7" s="5" t="s">
        <v>70</v>
      </c>
      <c r="F7" s="8"/>
      <c r="G7" s="8">
        <v>350</v>
      </c>
      <c r="H7" s="8"/>
    </row>
    <row r="8" spans="1:8" ht="12.75" customHeight="1">
      <c r="A8" s="2" t="s">
        <v>5</v>
      </c>
      <c r="B8" s="2" t="str">
        <f t="shared" si="0"/>
        <v>2011,9</v>
      </c>
      <c r="C8" s="5" t="s">
        <v>38</v>
      </c>
      <c r="D8" s="5"/>
      <c r="E8" s="5" t="s">
        <v>71</v>
      </c>
      <c r="F8" s="8"/>
      <c r="G8" s="8">
        <v>600</v>
      </c>
      <c r="H8" s="8"/>
    </row>
    <row r="9" spans="1:8" ht="12.75" customHeight="1">
      <c r="A9" s="2" t="s">
        <v>5</v>
      </c>
      <c r="B9" s="2" t="str">
        <f t="shared" si="0"/>
        <v>2011,9</v>
      </c>
      <c r="C9" s="5" t="s">
        <v>38</v>
      </c>
      <c r="D9" s="5"/>
      <c r="E9" s="5" t="s">
        <v>72</v>
      </c>
      <c r="F9" s="8"/>
      <c r="G9" s="8">
        <v>50</v>
      </c>
      <c r="H9" s="8"/>
    </row>
    <row r="10" spans="1:8" ht="12.75" customHeight="1">
      <c r="A10" s="2" t="s">
        <v>6</v>
      </c>
      <c r="B10" s="2" t="str">
        <f t="shared" si="0"/>
        <v>2011,9</v>
      </c>
      <c r="C10" s="5" t="s">
        <v>39</v>
      </c>
      <c r="D10" s="5"/>
      <c r="E10" s="5" t="s">
        <v>73</v>
      </c>
      <c r="F10" s="8"/>
      <c r="G10" s="8">
        <v>25</v>
      </c>
      <c r="H10" s="8"/>
    </row>
    <row r="11" spans="1:8" ht="12.75" customHeight="1">
      <c r="A11" s="2" t="s">
        <v>6</v>
      </c>
      <c r="B11" s="2" t="str">
        <f t="shared" si="0"/>
        <v>2011,9</v>
      </c>
      <c r="C11" s="5" t="s">
        <v>39</v>
      </c>
      <c r="D11" s="5"/>
      <c r="E11" s="5" t="s">
        <v>74</v>
      </c>
      <c r="F11" s="8"/>
      <c r="G11" s="8">
        <v>50</v>
      </c>
      <c r="H11" s="8"/>
    </row>
    <row r="12" spans="1:8" ht="12.75" customHeight="1">
      <c r="A12" s="2" t="s">
        <v>7</v>
      </c>
      <c r="B12" s="2" t="str">
        <f t="shared" si="0"/>
        <v>2011,9</v>
      </c>
      <c r="C12" s="5" t="s">
        <v>40</v>
      </c>
      <c r="D12" s="5"/>
      <c r="E12" s="5" t="s">
        <v>75</v>
      </c>
      <c r="F12" s="8"/>
      <c r="G12" s="8">
        <v>238</v>
      </c>
      <c r="H12" s="8"/>
    </row>
    <row r="13" spans="1:8" ht="25.5" customHeight="1">
      <c r="A13" s="2" t="s">
        <v>8</v>
      </c>
      <c r="B13" s="2" t="str">
        <f t="shared" si="0"/>
        <v>2011,10</v>
      </c>
      <c r="C13" s="5" t="s">
        <v>41</v>
      </c>
      <c r="D13" s="5"/>
      <c r="E13" s="5" t="s">
        <v>76</v>
      </c>
      <c r="F13" s="8"/>
      <c r="G13" s="8">
        <v>150</v>
      </c>
      <c r="H13" s="8"/>
    </row>
    <row r="14" spans="1:8" ht="25.5" customHeight="1">
      <c r="A14" s="2" t="s">
        <v>9</v>
      </c>
      <c r="B14" s="2" t="str">
        <f t="shared" si="0"/>
        <v>2011,11</v>
      </c>
      <c r="C14" s="5" t="s">
        <v>42</v>
      </c>
      <c r="D14" s="5"/>
      <c r="E14" s="5" t="s">
        <v>77</v>
      </c>
      <c r="F14" s="8"/>
      <c r="G14" s="8">
        <v>25</v>
      </c>
      <c r="H14" s="8"/>
    </row>
    <row r="15" spans="1:8" ht="12.75" customHeight="1">
      <c r="A15" s="2" t="s">
        <v>10</v>
      </c>
      <c r="B15" s="2" t="str">
        <f t="shared" si="0"/>
        <v>2011,12</v>
      </c>
      <c r="C15" s="5" t="s">
        <v>40</v>
      </c>
      <c r="D15" s="5"/>
      <c r="E15" s="5" t="s">
        <v>78</v>
      </c>
      <c r="F15" s="8"/>
      <c r="G15" s="8">
        <v>300</v>
      </c>
      <c r="H15" s="8"/>
    </row>
    <row r="16" spans="1:8" ht="12.75" customHeight="1">
      <c r="A16" s="2" t="s">
        <v>11</v>
      </c>
      <c r="B16" s="2" t="str">
        <f t="shared" si="0"/>
        <v>2011,12</v>
      </c>
      <c r="C16" s="5" t="s">
        <v>43</v>
      </c>
      <c r="D16" s="5"/>
      <c r="E16" s="5" t="s">
        <v>79</v>
      </c>
      <c r="F16" s="8"/>
      <c r="G16" s="8">
        <v>300</v>
      </c>
      <c r="H16" s="8"/>
    </row>
    <row r="17" spans="1:8" ht="12.75" customHeight="1">
      <c r="A17" s="2" t="s">
        <v>12</v>
      </c>
      <c r="B17" s="2" t="str">
        <f t="shared" si="0"/>
        <v>2011,12</v>
      </c>
      <c r="C17" s="5" t="s">
        <v>44</v>
      </c>
      <c r="D17" s="5"/>
      <c r="E17" s="5" t="s">
        <v>80</v>
      </c>
      <c r="F17" s="8"/>
      <c r="G17" s="8">
        <v>165</v>
      </c>
      <c r="H17" s="8"/>
    </row>
    <row r="18" spans="1:8" ht="12.75" customHeight="1">
      <c r="A18" s="2" t="s">
        <v>12</v>
      </c>
      <c r="B18" s="2" t="str">
        <f t="shared" si="0"/>
        <v>2011,12</v>
      </c>
      <c r="C18" s="5" t="s">
        <v>44</v>
      </c>
      <c r="D18" s="5"/>
      <c r="E18" s="5" t="s">
        <v>81</v>
      </c>
      <c r="F18" s="8"/>
      <c r="G18" s="8">
        <v>125</v>
      </c>
      <c r="H18" s="8"/>
    </row>
    <row r="19" spans="1:8" ht="25.5" customHeight="1">
      <c r="A19" s="2" t="s">
        <v>13</v>
      </c>
      <c r="B19" s="2" t="str">
        <f t="shared" si="0"/>
        <v>2012,2</v>
      </c>
      <c r="C19" s="5" t="s">
        <v>45</v>
      </c>
      <c r="D19" s="5"/>
      <c r="E19" s="5" t="s">
        <v>82</v>
      </c>
      <c r="F19" s="8"/>
      <c r="G19" s="8">
        <v>140</v>
      </c>
      <c r="H19" s="8"/>
    </row>
    <row r="20" spans="1:8" ht="25.5" customHeight="1">
      <c r="A20" s="2" t="s">
        <v>14</v>
      </c>
      <c r="B20" s="2" t="str">
        <f t="shared" si="0"/>
        <v>2012,2</v>
      </c>
      <c r="C20" s="5" t="s">
        <v>46</v>
      </c>
      <c r="D20" s="5"/>
      <c r="E20" s="5" t="s">
        <v>83</v>
      </c>
      <c r="F20" s="8"/>
      <c r="G20" s="8">
        <v>300</v>
      </c>
      <c r="H20" s="8"/>
    </row>
    <row r="21" spans="1:8" ht="25.5" customHeight="1">
      <c r="A21" s="2" t="s">
        <v>15</v>
      </c>
      <c r="B21" s="2" t="str">
        <f t="shared" si="0"/>
        <v>2012,3</v>
      </c>
      <c r="C21" s="5" t="s">
        <v>47</v>
      </c>
      <c r="D21" s="5"/>
      <c r="E21" s="5" t="s">
        <v>84</v>
      </c>
      <c r="F21" s="8"/>
      <c r="G21" s="8">
        <v>225</v>
      </c>
      <c r="H21" s="8"/>
    </row>
    <row r="22" spans="1:8" ht="25.5" customHeight="1">
      <c r="A22" s="2" t="s">
        <v>16</v>
      </c>
      <c r="B22" s="2" t="str">
        <f t="shared" si="0"/>
        <v>2012,3</v>
      </c>
      <c r="C22" s="5" t="s">
        <v>48</v>
      </c>
      <c r="D22" s="5"/>
      <c r="E22" s="5" t="s">
        <v>85</v>
      </c>
      <c r="F22" s="8"/>
      <c r="G22" s="8">
        <v>56</v>
      </c>
      <c r="H22" s="8"/>
    </row>
    <row r="23" spans="1:8" ht="12.75" customHeight="1">
      <c r="A23" s="2" t="s">
        <v>17</v>
      </c>
      <c r="B23" s="2" t="str">
        <f t="shared" si="0"/>
        <v>2012,3</v>
      </c>
      <c r="C23" s="5" t="s">
        <v>49</v>
      </c>
      <c r="D23" s="5"/>
      <c r="E23" s="5" t="s">
        <v>86</v>
      </c>
      <c r="F23" s="8"/>
      <c r="G23" s="8">
        <v>180</v>
      </c>
      <c r="H23" s="8"/>
    </row>
    <row r="24" spans="1:8" ht="25.5" customHeight="1">
      <c r="A24" s="2" t="s">
        <v>18</v>
      </c>
      <c r="B24" s="2" t="str">
        <f t="shared" si="0"/>
        <v>2012,5</v>
      </c>
      <c r="C24" s="5" t="s">
        <v>49</v>
      </c>
      <c r="D24" s="5"/>
      <c r="E24" s="5" t="s">
        <v>87</v>
      </c>
      <c r="F24" s="8"/>
      <c r="G24" s="8">
        <v>500</v>
      </c>
      <c r="H24" s="8"/>
    </row>
    <row r="25" spans="1:8" ht="25.5" customHeight="1">
      <c r="A25" s="2" t="s">
        <v>19</v>
      </c>
      <c r="B25" s="2" t="str">
        <f t="shared" si="0"/>
        <v>2012,5</v>
      </c>
      <c r="C25" s="5" t="s">
        <v>50</v>
      </c>
      <c r="D25" s="5"/>
      <c r="E25" s="5" t="s">
        <v>88</v>
      </c>
      <c r="F25" s="8"/>
      <c r="G25" s="8">
        <v>1000</v>
      </c>
      <c r="H25" s="8"/>
    </row>
    <row r="26" spans="1:8" ht="25.5" customHeight="1">
      <c r="A26" s="2" t="s">
        <v>20</v>
      </c>
      <c r="B26" s="2" t="str">
        <f t="shared" si="0"/>
        <v>2012,7</v>
      </c>
      <c r="C26" s="5" t="s">
        <v>51</v>
      </c>
      <c r="D26" s="5"/>
      <c r="E26" s="5" t="s">
        <v>89</v>
      </c>
      <c r="F26" s="8"/>
      <c r="G26" s="8">
        <v>100</v>
      </c>
      <c r="H26" s="8"/>
    </row>
    <row r="27" spans="1:8" ht="12.75" customHeight="1">
      <c r="A27" s="2" t="s">
        <v>21</v>
      </c>
      <c r="B27" s="2" t="str">
        <f t="shared" si="0"/>
        <v>2012,9</v>
      </c>
      <c r="C27" s="5" t="s">
        <v>52</v>
      </c>
      <c r="D27" s="5"/>
      <c r="E27" s="5" t="s">
        <v>90</v>
      </c>
      <c r="F27" s="8"/>
      <c r="G27" s="8">
        <v>75</v>
      </c>
      <c r="H27" s="8"/>
    </row>
    <row r="28" spans="1:8" ht="12.75" customHeight="1">
      <c r="A28" s="2" t="s">
        <v>22</v>
      </c>
      <c r="B28" s="2" t="str">
        <f t="shared" si="0"/>
        <v>2012,10</v>
      </c>
      <c r="C28" s="5" t="s">
        <v>53</v>
      </c>
      <c r="D28" s="5"/>
      <c r="E28" s="5" t="s">
        <v>90</v>
      </c>
      <c r="F28" s="8"/>
      <c r="G28" s="8">
        <v>120</v>
      </c>
      <c r="H28" s="8"/>
    </row>
    <row r="29" spans="1:8" ht="25.5" customHeight="1">
      <c r="A29" s="2" t="s">
        <v>23</v>
      </c>
      <c r="B29" s="2" t="str">
        <f t="shared" si="0"/>
        <v>2012,12</v>
      </c>
      <c r="C29" s="5" t="s">
        <v>54</v>
      </c>
      <c r="D29" s="5"/>
      <c r="E29" s="5" t="s">
        <v>91</v>
      </c>
      <c r="F29" s="8"/>
      <c r="G29" s="8">
        <v>75</v>
      </c>
      <c r="H29" s="8"/>
    </row>
    <row r="30" spans="1:8" ht="12.75" customHeight="1">
      <c r="A30" s="2" t="s">
        <v>24</v>
      </c>
      <c r="B30" s="2" t="str">
        <f t="shared" si="0"/>
        <v>2012,12</v>
      </c>
      <c r="C30" s="5" t="s">
        <v>55</v>
      </c>
      <c r="D30" s="5"/>
      <c r="E30" s="5" t="s">
        <v>92</v>
      </c>
      <c r="F30" s="8"/>
      <c r="G30" s="8">
        <v>125</v>
      </c>
      <c r="H30" s="8"/>
    </row>
    <row r="31" spans="1:8" ht="12.75" customHeight="1">
      <c r="A31" s="2" t="s">
        <v>25</v>
      </c>
      <c r="B31" s="2" t="str">
        <f t="shared" si="0"/>
        <v>2013,1</v>
      </c>
      <c r="C31" s="5" t="s">
        <v>56</v>
      </c>
      <c r="D31" s="5"/>
      <c r="E31" s="5" t="s">
        <v>90</v>
      </c>
      <c r="F31" s="8"/>
      <c r="G31" s="8">
        <v>250</v>
      </c>
      <c r="H31" s="8"/>
    </row>
    <row r="32" spans="1:8" ht="25.5" customHeight="1">
      <c r="A32" s="2" t="s">
        <v>26</v>
      </c>
      <c r="B32" s="2" t="str">
        <f t="shared" si="0"/>
        <v>2013,1</v>
      </c>
      <c r="C32" s="5" t="s">
        <v>57</v>
      </c>
      <c r="D32" s="5"/>
      <c r="E32" s="5" t="s">
        <v>93</v>
      </c>
      <c r="F32" s="8"/>
      <c r="G32" s="8">
        <v>60</v>
      </c>
      <c r="H32" s="8"/>
    </row>
    <row r="33" spans="1:8" ht="25.5" customHeight="1">
      <c r="A33" s="2" t="s">
        <v>27</v>
      </c>
      <c r="B33" s="2" t="str">
        <f t="shared" si="0"/>
        <v>2013,2</v>
      </c>
      <c r="C33" s="5" t="s">
        <v>58</v>
      </c>
      <c r="D33" s="5"/>
      <c r="E33" s="5" t="s">
        <v>94</v>
      </c>
      <c r="F33" s="8"/>
      <c r="G33" s="8">
        <v>60</v>
      </c>
      <c r="H33" s="8"/>
    </row>
    <row r="34" spans="1:8" ht="25.5" customHeight="1">
      <c r="A34" s="2" t="s">
        <v>28</v>
      </c>
      <c r="B34" s="2" t="str">
        <f t="shared" si="0"/>
        <v>2013,2</v>
      </c>
      <c r="C34" s="5" t="s">
        <v>59</v>
      </c>
      <c r="D34" s="5"/>
      <c r="E34" s="5" t="s">
        <v>95</v>
      </c>
      <c r="F34" s="8"/>
      <c r="G34" s="8">
        <v>260</v>
      </c>
      <c r="H34" s="8"/>
    </row>
    <row r="35" spans="1:8" ht="12.75" customHeight="1">
      <c r="A35" s="2" t="s">
        <v>29</v>
      </c>
      <c r="B35" s="2" t="str">
        <f t="shared" si="0"/>
        <v>2013,3</v>
      </c>
      <c r="C35" s="5" t="s">
        <v>60</v>
      </c>
      <c r="D35" s="5"/>
      <c r="E35" s="5" t="s">
        <v>96</v>
      </c>
      <c r="F35" s="8"/>
      <c r="G35" s="8">
        <v>250</v>
      </c>
      <c r="H35" s="8"/>
    </row>
    <row r="36" spans="1:8" ht="12.75" customHeight="1">
      <c r="A36" s="2" t="s">
        <v>30</v>
      </c>
      <c r="B36" s="2" t="str">
        <f t="shared" si="0"/>
        <v>2013,3</v>
      </c>
      <c r="C36" s="5" t="s">
        <v>59</v>
      </c>
      <c r="D36" s="5"/>
      <c r="E36" s="5" t="s">
        <v>97</v>
      </c>
      <c r="F36" s="8"/>
      <c r="G36" s="8">
        <v>150</v>
      </c>
      <c r="H36" s="8"/>
    </row>
    <row r="37" spans="1:8" ht="25.5" customHeight="1">
      <c r="A37" s="2" t="s">
        <v>31</v>
      </c>
      <c r="B37" s="2" t="str">
        <f t="shared" si="0"/>
        <v>2013,3</v>
      </c>
      <c r="C37" s="5" t="s">
        <v>61</v>
      </c>
      <c r="D37" s="5"/>
      <c r="E37" s="5" t="s">
        <v>98</v>
      </c>
      <c r="F37" s="8"/>
      <c r="G37" s="8">
        <v>30</v>
      </c>
      <c r="H37" s="8"/>
    </row>
    <row r="38" spans="1:8" ht="25.5" customHeight="1">
      <c r="A38" s="2" t="s">
        <v>32</v>
      </c>
      <c r="B38" s="2" t="str">
        <f t="shared" si="0"/>
        <v>2013,4</v>
      </c>
      <c r="C38" s="5" t="s">
        <v>62</v>
      </c>
      <c r="D38" s="5"/>
      <c r="E38" s="5" t="s">
        <v>99</v>
      </c>
      <c r="F38" s="8"/>
      <c r="G38" s="8">
        <v>480</v>
      </c>
      <c r="H38" s="8"/>
    </row>
    <row r="39" spans="1:8" ht="20.25">
      <c r="A39" s="2" t="s">
        <v>32</v>
      </c>
      <c r="B39" s="2" t="str">
        <f t="shared" si="0"/>
        <v>2013,4</v>
      </c>
      <c r="C39" s="5" t="s">
        <v>63</v>
      </c>
      <c r="D39" s="5"/>
      <c r="E39" s="5" t="s">
        <v>100</v>
      </c>
      <c r="F39" s="8"/>
      <c r="G39" s="8">
        <v>100</v>
      </c>
      <c r="H39" s="8"/>
    </row>
    <row r="40" spans="1:8" ht="25.5" customHeight="1">
      <c r="A40" s="2" t="s">
        <v>103</v>
      </c>
      <c r="B40" s="2" t="str">
        <f t="shared" si="0"/>
        <v>2013,4</v>
      </c>
      <c r="C40" s="5" t="s">
        <v>118</v>
      </c>
      <c r="D40" s="5"/>
      <c r="E40" s="5" t="s">
        <v>131</v>
      </c>
      <c r="F40" s="8"/>
      <c r="G40" s="8">
        <v>336</v>
      </c>
      <c r="H40" s="8"/>
    </row>
    <row r="41" spans="1:8" ht="25.5" customHeight="1">
      <c r="A41" s="2" t="s">
        <v>103</v>
      </c>
      <c r="B41" s="2" t="str">
        <f t="shared" si="0"/>
        <v>2013,4</v>
      </c>
      <c r="C41" s="5" t="s">
        <v>118</v>
      </c>
      <c r="D41" s="5"/>
      <c r="E41" s="5" t="s">
        <v>132</v>
      </c>
      <c r="F41" s="8"/>
      <c r="G41" s="8">
        <v>60</v>
      </c>
      <c r="H41" s="8"/>
    </row>
    <row r="42" spans="1:8" ht="12.75" customHeight="1">
      <c r="A42" s="2" t="s">
        <v>103</v>
      </c>
      <c r="B42" s="2" t="str">
        <f t="shared" si="0"/>
        <v>2013,4</v>
      </c>
      <c r="C42" s="5" t="s">
        <v>118</v>
      </c>
      <c r="D42" s="5"/>
      <c r="E42" s="5" t="s">
        <v>133</v>
      </c>
      <c r="F42" s="8"/>
      <c r="G42" s="8">
        <v>2400</v>
      </c>
      <c r="H42" s="8"/>
    </row>
    <row r="43" spans="1:8" ht="12.75" customHeight="1">
      <c r="A43" s="2" t="s">
        <v>103</v>
      </c>
      <c r="B43" s="2" t="str">
        <f t="shared" si="0"/>
        <v>2013,4</v>
      </c>
      <c r="C43" s="5" t="s">
        <v>118</v>
      </c>
      <c r="D43" s="5"/>
      <c r="E43" s="5" t="s">
        <v>134</v>
      </c>
      <c r="F43" s="8"/>
      <c r="G43" s="8">
        <v>208</v>
      </c>
      <c r="H43" s="8"/>
    </row>
    <row r="44" spans="1:8" ht="25.5" customHeight="1">
      <c r="A44" s="2" t="s">
        <v>103</v>
      </c>
      <c r="B44" s="2" t="str">
        <f t="shared" si="0"/>
        <v>2013,4</v>
      </c>
      <c r="C44" s="5" t="s">
        <v>118</v>
      </c>
      <c r="D44" s="5"/>
      <c r="E44" s="5" t="s">
        <v>135</v>
      </c>
      <c r="F44" s="8"/>
      <c r="G44" s="8">
        <v>256</v>
      </c>
      <c r="H44" s="8"/>
    </row>
    <row r="45" spans="1:8" ht="25.5" customHeight="1">
      <c r="A45" s="2" t="s">
        <v>103</v>
      </c>
      <c r="B45" s="2" t="str">
        <f t="shared" si="0"/>
        <v>2013,4</v>
      </c>
      <c r="C45" s="5" t="s">
        <v>118</v>
      </c>
      <c r="D45" s="5"/>
      <c r="E45" s="5" t="s">
        <v>136</v>
      </c>
      <c r="F45" s="8"/>
      <c r="G45" s="8">
        <v>325</v>
      </c>
      <c r="H45" s="8"/>
    </row>
    <row r="46" spans="1:8" ht="25.5" customHeight="1">
      <c r="A46" s="2" t="s">
        <v>103</v>
      </c>
      <c r="B46" s="2" t="str">
        <f t="shared" si="0"/>
        <v>2013,4</v>
      </c>
      <c r="C46" s="5" t="s">
        <v>119</v>
      </c>
      <c r="D46" s="5"/>
      <c r="E46" s="5" t="s">
        <v>137</v>
      </c>
      <c r="F46" s="8">
        <v>2400</v>
      </c>
      <c r="G46" s="8"/>
      <c r="H46" s="8"/>
    </row>
    <row r="47" spans="1:8" ht="25.5" customHeight="1">
      <c r="A47" s="2" t="s">
        <v>103</v>
      </c>
      <c r="B47" s="2" t="str">
        <f t="shared" si="0"/>
        <v>2013,4</v>
      </c>
      <c r="C47" s="5" t="s">
        <v>119</v>
      </c>
      <c r="D47" s="5"/>
      <c r="E47" s="5" t="s">
        <v>137</v>
      </c>
      <c r="F47" s="8"/>
      <c r="G47" s="8">
        <v>240</v>
      </c>
      <c r="H47" s="8"/>
    </row>
    <row r="48" spans="1:8" ht="25.5" customHeight="1">
      <c r="A48" s="2" t="s">
        <v>104</v>
      </c>
      <c r="B48" s="2" t="str">
        <f t="shared" si="0"/>
        <v>2013,4</v>
      </c>
      <c r="C48" s="5" t="s">
        <v>120</v>
      </c>
      <c r="D48" s="5"/>
      <c r="E48" s="5" t="s">
        <v>138</v>
      </c>
      <c r="F48" s="8"/>
      <c r="G48" s="8">
        <v>188</v>
      </c>
      <c r="H48" s="8"/>
    </row>
    <row r="49" spans="1:8" ht="25.5" customHeight="1">
      <c r="A49" s="2" t="s">
        <v>105</v>
      </c>
      <c r="B49" s="2" t="str">
        <f t="shared" si="0"/>
        <v>2013,4</v>
      </c>
      <c r="C49" s="5" t="s">
        <v>121</v>
      </c>
      <c r="D49" s="5"/>
      <c r="E49" s="5" t="s">
        <v>139</v>
      </c>
      <c r="F49" s="8"/>
      <c r="G49" s="8">
        <v>1000</v>
      </c>
      <c r="H49" s="8"/>
    </row>
    <row r="50" spans="1:8" ht="12.75" customHeight="1">
      <c r="A50" s="2" t="s">
        <v>105</v>
      </c>
      <c r="B50" s="2" t="str">
        <f t="shared" si="0"/>
        <v>2013,4</v>
      </c>
      <c r="C50" s="5" t="s">
        <v>57</v>
      </c>
      <c r="D50" s="5"/>
      <c r="E50" s="5" t="s">
        <v>140</v>
      </c>
      <c r="F50" s="8"/>
      <c r="G50" s="8">
        <v>1000</v>
      </c>
      <c r="H50" s="8"/>
    </row>
    <row r="51" spans="1:8" ht="25.5" customHeight="1">
      <c r="A51" s="2" t="s">
        <v>106</v>
      </c>
      <c r="B51" s="2" t="str">
        <f t="shared" si="0"/>
        <v>2013,5</v>
      </c>
      <c r="C51" s="5" t="s">
        <v>119</v>
      </c>
      <c r="D51" s="5"/>
      <c r="E51" s="5" t="s">
        <v>141</v>
      </c>
      <c r="F51" s="8"/>
      <c r="G51" s="8">
        <v>840</v>
      </c>
      <c r="H51" s="8"/>
    </row>
    <row r="52" spans="1:8" ht="12.75" customHeight="1">
      <c r="A52" s="2" t="s">
        <v>107</v>
      </c>
      <c r="B52" s="2" t="str">
        <f t="shared" si="0"/>
        <v>2013,5</v>
      </c>
      <c r="C52" s="5" t="s">
        <v>122</v>
      </c>
      <c r="D52" s="5"/>
      <c r="E52" s="5" t="s">
        <v>142</v>
      </c>
      <c r="F52" s="8"/>
      <c r="G52" s="8">
        <v>240</v>
      </c>
      <c r="H52" s="8"/>
    </row>
    <row r="53" spans="1:8" ht="12.75" customHeight="1">
      <c r="A53" s="2" t="s">
        <v>107</v>
      </c>
      <c r="B53" s="2" t="str">
        <f t="shared" si="0"/>
        <v>2013,5</v>
      </c>
      <c r="C53" s="5" t="s">
        <v>122</v>
      </c>
      <c r="D53" s="5"/>
      <c r="E53" s="5" t="s">
        <v>143</v>
      </c>
      <c r="F53" s="8"/>
      <c r="G53" s="8">
        <v>60</v>
      </c>
      <c r="H53" s="8"/>
    </row>
    <row r="54" spans="1:8" ht="12.75" customHeight="1">
      <c r="A54" s="2" t="s">
        <v>108</v>
      </c>
      <c r="B54" s="2" t="str">
        <f t="shared" si="0"/>
        <v>2013,5</v>
      </c>
      <c r="C54" s="5" t="s">
        <v>59</v>
      </c>
      <c r="D54" s="5"/>
      <c r="E54" s="5" t="s">
        <v>144</v>
      </c>
      <c r="F54" s="8"/>
      <c r="G54" s="8">
        <v>225</v>
      </c>
      <c r="H54" s="8"/>
    </row>
    <row r="55" spans="1:8" ht="25.5" customHeight="1">
      <c r="A55" s="2" t="s">
        <v>109</v>
      </c>
      <c r="B55" s="2" t="str">
        <f t="shared" si="0"/>
        <v>2013,5</v>
      </c>
      <c r="C55" s="5" t="s">
        <v>123</v>
      </c>
      <c r="D55" s="5"/>
      <c r="E55" s="5" t="s">
        <v>145</v>
      </c>
      <c r="F55" s="8"/>
      <c r="G55" s="8">
        <v>500</v>
      </c>
      <c r="H55" s="8"/>
    </row>
    <row r="56" spans="1:8" ht="25.5" customHeight="1">
      <c r="A56" s="2" t="s">
        <v>109</v>
      </c>
      <c r="B56" s="2" t="str">
        <f t="shared" si="0"/>
        <v>2013,5</v>
      </c>
      <c r="C56" s="5" t="s">
        <v>119</v>
      </c>
      <c r="D56" s="5"/>
      <c r="E56" s="5" t="s">
        <v>146</v>
      </c>
      <c r="F56" s="8"/>
      <c r="G56" s="8">
        <v>60</v>
      </c>
      <c r="H56" s="8"/>
    </row>
    <row r="57" spans="1:8" ht="12.75" customHeight="1">
      <c r="A57" s="2" t="s">
        <v>109</v>
      </c>
      <c r="B57" s="2" t="str">
        <f t="shared" si="0"/>
        <v>2013,5</v>
      </c>
      <c r="C57" s="5" t="s">
        <v>124</v>
      </c>
      <c r="D57" s="5"/>
      <c r="E57" s="5" t="s">
        <v>147</v>
      </c>
      <c r="F57" s="8"/>
      <c r="G57" s="8">
        <v>60</v>
      </c>
      <c r="H57" s="8"/>
    </row>
    <row r="58" spans="1:8" ht="25.5" customHeight="1">
      <c r="A58" s="2" t="s">
        <v>110</v>
      </c>
      <c r="B58" s="2" t="str">
        <f t="shared" si="0"/>
        <v>2013,6</v>
      </c>
      <c r="C58" s="5" t="s">
        <v>119</v>
      </c>
      <c r="D58" s="5"/>
      <c r="E58" s="5" t="s">
        <v>141</v>
      </c>
      <c r="F58" s="8"/>
      <c r="G58" s="8">
        <v>960</v>
      </c>
      <c r="H58" s="8"/>
    </row>
    <row r="59" spans="1:8" ht="25.5" customHeight="1">
      <c r="A59" s="2" t="s">
        <v>110</v>
      </c>
      <c r="B59" s="2" t="str">
        <f t="shared" si="0"/>
        <v>2013,6</v>
      </c>
      <c r="C59" s="5" t="s">
        <v>119</v>
      </c>
      <c r="D59" s="5"/>
      <c r="E59" s="5" t="s">
        <v>146</v>
      </c>
      <c r="F59" s="8"/>
      <c r="G59" s="8">
        <v>240</v>
      </c>
      <c r="H59" s="8"/>
    </row>
    <row r="60" spans="1:8" ht="12.75" customHeight="1">
      <c r="A60" s="2" t="s">
        <v>111</v>
      </c>
      <c r="B60" s="2" t="str">
        <f t="shared" si="0"/>
        <v>2013,6</v>
      </c>
      <c r="C60" s="5" t="s">
        <v>124</v>
      </c>
      <c r="D60" s="5"/>
      <c r="E60" s="5" t="s">
        <v>147</v>
      </c>
      <c r="F60" s="8"/>
      <c r="G60" s="8">
        <v>240</v>
      </c>
      <c r="H60" s="8"/>
    </row>
    <row r="61" spans="1:8" ht="12.75" customHeight="1">
      <c r="A61" s="2" t="s">
        <v>112</v>
      </c>
      <c r="B61" s="2" t="str">
        <f t="shared" si="0"/>
        <v>2013,6</v>
      </c>
      <c r="C61" s="5" t="s">
        <v>125</v>
      </c>
      <c r="D61" s="5"/>
      <c r="E61" s="5" t="s">
        <v>148</v>
      </c>
      <c r="F61" s="8"/>
      <c r="G61" s="8">
        <v>240</v>
      </c>
      <c r="H61" s="8"/>
    </row>
    <row r="62" spans="1:8" ht="12.75" customHeight="1">
      <c r="A62" s="2" t="s">
        <v>113</v>
      </c>
      <c r="B62" s="2" t="str">
        <f t="shared" si="0"/>
        <v>2013,6</v>
      </c>
      <c r="C62" s="5" t="s">
        <v>126</v>
      </c>
      <c r="D62" s="5"/>
      <c r="E62" s="5" t="s">
        <v>149</v>
      </c>
      <c r="F62" s="8"/>
      <c r="G62" s="8">
        <v>480</v>
      </c>
      <c r="H62" s="8"/>
    </row>
    <row r="63" spans="1:8" ht="25.5" customHeight="1">
      <c r="A63" s="2" t="s">
        <v>114</v>
      </c>
      <c r="B63" s="2" t="str">
        <f t="shared" si="0"/>
        <v>2013,7</v>
      </c>
      <c r="C63" s="5" t="s">
        <v>119</v>
      </c>
      <c r="D63" s="5"/>
      <c r="E63" s="5" t="s">
        <v>141</v>
      </c>
      <c r="F63" s="8"/>
      <c r="G63" s="8">
        <v>360</v>
      </c>
      <c r="H63" s="8"/>
    </row>
    <row r="64" spans="1:8" ht="25.5" customHeight="1">
      <c r="A64" s="2" t="s">
        <v>114</v>
      </c>
      <c r="B64" s="2" t="str">
        <f t="shared" si="0"/>
        <v>2013,7</v>
      </c>
      <c r="C64" s="5" t="s">
        <v>119</v>
      </c>
      <c r="D64" s="5"/>
      <c r="E64" s="5" t="s">
        <v>146</v>
      </c>
      <c r="F64" s="8"/>
      <c r="G64" s="8">
        <v>300</v>
      </c>
      <c r="H64" s="8"/>
    </row>
    <row r="65" spans="1:8" ht="12.75" customHeight="1">
      <c r="A65" s="2" t="s">
        <v>114</v>
      </c>
      <c r="B65" s="2" t="str">
        <f t="shared" si="0"/>
        <v>2013,7</v>
      </c>
      <c r="C65" s="5" t="s">
        <v>126</v>
      </c>
      <c r="D65" s="5"/>
      <c r="E65" s="5" t="s">
        <v>149</v>
      </c>
      <c r="F65" s="8"/>
      <c r="G65" s="8">
        <v>840</v>
      </c>
      <c r="H65" s="8"/>
    </row>
    <row r="66" spans="1:8" ht="12.75" customHeight="1">
      <c r="A66" s="2" t="s">
        <v>114</v>
      </c>
      <c r="B66" s="2" t="str">
        <f t="shared" si="0"/>
        <v>2013,7</v>
      </c>
      <c r="C66" s="5" t="s">
        <v>124</v>
      </c>
      <c r="D66" s="5"/>
      <c r="E66" s="5" t="s">
        <v>147</v>
      </c>
      <c r="F66" s="8"/>
      <c r="G66" s="8">
        <v>300</v>
      </c>
      <c r="H66" s="8"/>
    </row>
    <row r="67" spans="1:8" ht="25.5" customHeight="1">
      <c r="A67" s="2" t="s">
        <v>115</v>
      </c>
      <c r="B67" s="2" t="str">
        <f t="shared" si="0"/>
        <v>2013,7</v>
      </c>
      <c r="C67" s="5" t="s">
        <v>127</v>
      </c>
      <c r="D67" s="5"/>
      <c r="E67" s="5" t="s">
        <v>150</v>
      </c>
      <c r="F67" s="8"/>
      <c r="G67" s="8">
        <v>120</v>
      </c>
      <c r="H67" s="8"/>
    </row>
    <row r="68" spans="1:8" ht="25.5" customHeight="1">
      <c r="A68" s="2" t="s">
        <v>116</v>
      </c>
      <c r="B68" s="2" t="str">
        <f t="shared" si="0"/>
        <v>2013,7</v>
      </c>
      <c r="C68" s="5" t="s">
        <v>128</v>
      </c>
      <c r="D68" s="5" t="s">
        <v>130</v>
      </c>
      <c r="E68" s="5" t="s">
        <v>151</v>
      </c>
      <c r="F68" s="8">
        <v>500</v>
      </c>
      <c r="G68" s="8"/>
      <c r="H68" s="8"/>
    </row>
    <row r="69" spans="1:8" ht="25.5" customHeight="1">
      <c r="A69" s="2" t="s">
        <v>116</v>
      </c>
      <c r="B69" s="2" t="str">
        <f aca="true" t="shared" si="1" ref="B69:B103">CONCATENATE(YEAR(A69),",",MONTH(A69))</f>
        <v>2013,7</v>
      </c>
      <c r="C69" s="5" t="s">
        <v>118</v>
      </c>
      <c r="D69" s="5"/>
      <c r="E69" s="5" t="s">
        <v>152</v>
      </c>
      <c r="F69" s="8"/>
      <c r="G69" s="8">
        <v>500</v>
      </c>
      <c r="H69" s="8"/>
    </row>
    <row r="70" spans="1:8" ht="25.5" customHeight="1">
      <c r="A70" s="2" t="s">
        <v>117</v>
      </c>
      <c r="B70" s="2" t="str">
        <f t="shared" si="1"/>
        <v>2013,7</v>
      </c>
      <c r="C70" s="5" t="s">
        <v>129</v>
      </c>
      <c r="D70" s="5"/>
      <c r="E70" s="5" t="s">
        <v>153</v>
      </c>
      <c r="F70" s="8">
        <v>808.5</v>
      </c>
      <c r="G70" s="8"/>
      <c r="H70" s="8"/>
    </row>
    <row r="71" spans="1:8" ht="25.5" customHeight="1">
      <c r="A71" s="2" t="s">
        <v>117</v>
      </c>
      <c r="B71" s="2" t="str">
        <f t="shared" si="1"/>
        <v>2013,7</v>
      </c>
      <c r="C71" s="5" t="s">
        <v>129</v>
      </c>
      <c r="D71" s="5"/>
      <c r="E71" s="5" t="s">
        <v>154</v>
      </c>
      <c r="F71" s="8">
        <v>30.8</v>
      </c>
      <c r="G71" s="8"/>
      <c r="H71" s="8"/>
    </row>
    <row r="72" spans="1:8" ht="20.25">
      <c r="A72" s="2" t="s">
        <v>117</v>
      </c>
      <c r="B72" s="2" t="str">
        <f t="shared" si="1"/>
        <v>2013,7</v>
      </c>
      <c r="C72" s="5" t="s">
        <v>129</v>
      </c>
      <c r="D72" s="5"/>
      <c r="E72" s="5" t="s">
        <v>155</v>
      </c>
      <c r="F72" s="8"/>
      <c r="G72" s="8">
        <v>120</v>
      </c>
      <c r="H72" s="8"/>
    </row>
    <row r="73" spans="1:8" ht="25.5" customHeight="1">
      <c r="A73" s="2" t="s">
        <v>117</v>
      </c>
      <c r="B73" s="2" t="str">
        <f t="shared" si="1"/>
        <v>2013,7</v>
      </c>
      <c r="C73" s="5" t="s">
        <v>173</v>
      </c>
      <c r="D73" s="5"/>
      <c r="E73" s="5" t="s">
        <v>189</v>
      </c>
      <c r="F73" s="8"/>
      <c r="G73" s="8">
        <v>300</v>
      </c>
      <c r="H73" s="8"/>
    </row>
    <row r="74" spans="1:8" ht="25.5" customHeight="1">
      <c r="A74" s="2" t="s">
        <v>156</v>
      </c>
      <c r="B74" s="2" t="str">
        <f t="shared" si="1"/>
        <v>2013,7</v>
      </c>
      <c r="C74" s="5" t="s">
        <v>174</v>
      </c>
      <c r="D74" s="5"/>
      <c r="E74" s="5" t="s">
        <v>190</v>
      </c>
      <c r="F74" s="8"/>
      <c r="G74" s="8">
        <v>440</v>
      </c>
      <c r="H74" s="8"/>
    </row>
    <row r="75" spans="1:8" ht="25.5" customHeight="1">
      <c r="A75" s="2" t="s">
        <v>156</v>
      </c>
      <c r="B75" s="2" t="str">
        <f t="shared" si="1"/>
        <v>2013,7</v>
      </c>
      <c r="C75" s="5" t="s">
        <v>174</v>
      </c>
      <c r="D75" s="5"/>
      <c r="E75" s="5" t="s">
        <v>190</v>
      </c>
      <c r="F75" s="8"/>
      <c r="G75" s="8">
        <v>220</v>
      </c>
      <c r="H75" s="8"/>
    </row>
    <row r="76" spans="1:8" ht="25.5" customHeight="1">
      <c r="A76" s="2" t="s">
        <v>157</v>
      </c>
      <c r="B76" s="2" t="str">
        <f t="shared" si="1"/>
        <v>2013,7</v>
      </c>
      <c r="C76" s="5" t="s">
        <v>175</v>
      </c>
      <c r="D76" s="5"/>
      <c r="E76" s="5" t="s">
        <v>191</v>
      </c>
      <c r="F76" s="8"/>
      <c r="G76" s="8">
        <v>180</v>
      </c>
      <c r="H76" s="8"/>
    </row>
    <row r="77" spans="1:8" ht="25.5" customHeight="1">
      <c r="A77" s="2" t="s">
        <v>157</v>
      </c>
      <c r="B77" s="2" t="str">
        <f t="shared" si="1"/>
        <v>2013,7</v>
      </c>
      <c r="C77" s="5" t="s">
        <v>176</v>
      </c>
      <c r="D77" s="5"/>
      <c r="E77" s="5" t="s">
        <v>192</v>
      </c>
      <c r="F77" s="8"/>
      <c r="G77" s="8">
        <v>250</v>
      </c>
      <c r="H77" s="8"/>
    </row>
    <row r="78" spans="1:8" ht="12.75" customHeight="1">
      <c r="A78" s="2" t="s">
        <v>158</v>
      </c>
      <c r="B78" s="2" t="str">
        <f t="shared" si="1"/>
        <v>2013,8</v>
      </c>
      <c r="C78" s="5" t="s">
        <v>126</v>
      </c>
      <c r="D78" s="5"/>
      <c r="E78" s="5" t="s">
        <v>149</v>
      </c>
      <c r="F78" s="8"/>
      <c r="G78" s="8">
        <v>1080</v>
      </c>
      <c r="H78" s="8"/>
    </row>
    <row r="79" spans="1:8" ht="25.5" customHeight="1">
      <c r="A79" s="2" t="s">
        <v>158</v>
      </c>
      <c r="B79" s="2" t="str">
        <f t="shared" si="1"/>
        <v>2013,8</v>
      </c>
      <c r="C79" s="5" t="s">
        <v>174</v>
      </c>
      <c r="D79" s="5"/>
      <c r="E79" s="5" t="s">
        <v>193</v>
      </c>
      <c r="F79" s="8"/>
      <c r="G79" s="8">
        <v>350</v>
      </c>
      <c r="H79" s="8"/>
    </row>
    <row r="80" spans="1:8" ht="25.5" customHeight="1">
      <c r="A80" s="2" t="s">
        <v>158</v>
      </c>
      <c r="B80" s="2" t="str">
        <f t="shared" si="1"/>
        <v>2013,8</v>
      </c>
      <c r="C80" s="5" t="s">
        <v>174</v>
      </c>
      <c r="D80" s="5"/>
      <c r="E80" s="5" t="s">
        <v>193</v>
      </c>
      <c r="F80" s="8"/>
      <c r="G80" s="8">
        <v>730</v>
      </c>
      <c r="H80" s="8"/>
    </row>
    <row r="81" spans="1:8" ht="25.5" customHeight="1">
      <c r="A81" s="2" t="s">
        <v>158</v>
      </c>
      <c r="B81" s="2" t="str">
        <f t="shared" si="1"/>
        <v>2013,8</v>
      </c>
      <c r="C81" s="5" t="s">
        <v>175</v>
      </c>
      <c r="D81" s="5"/>
      <c r="E81" s="5" t="s">
        <v>191</v>
      </c>
      <c r="F81" s="8"/>
      <c r="G81" s="8">
        <v>540</v>
      </c>
      <c r="H81" s="8"/>
    </row>
    <row r="82" spans="1:8" ht="25.5" customHeight="1">
      <c r="A82" s="2" t="s">
        <v>158</v>
      </c>
      <c r="B82" s="2" t="str">
        <f t="shared" si="1"/>
        <v>2013,8</v>
      </c>
      <c r="C82" s="5" t="s">
        <v>177</v>
      </c>
      <c r="D82" s="5"/>
      <c r="E82" s="5" t="s">
        <v>194</v>
      </c>
      <c r="F82" s="8"/>
      <c r="G82" s="8">
        <v>87</v>
      </c>
      <c r="H82" s="8"/>
    </row>
    <row r="83" spans="1:8" ht="12.75" customHeight="1">
      <c r="A83" s="2" t="s">
        <v>159</v>
      </c>
      <c r="B83" s="2" t="str">
        <f t="shared" si="1"/>
        <v>2013,8</v>
      </c>
      <c r="C83" s="5" t="s">
        <v>178</v>
      </c>
      <c r="D83" s="5"/>
      <c r="E83" s="5" t="s">
        <v>195</v>
      </c>
      <c r="F83" s="8"/>
      <c r="G83" s="8">
        <v>150</v>
      </c>
      <c r="H83" s="8"/>
    </row>
    <row r="84" spans="1:8" ht="12.75" customHeight="1">
      <c r="A84" s="2" t="s">
        <v>160</v>
      </c>
      <c r="B84" s="2" t="str">
        <f t="shared" si="1"/>
        <v>2013,8</v>
      </c>
      <c r="C84" s="5" t="s">
        <v>59</v>
      </c>
      <c r="D84" s="5"/>
      <c r="E84" s="5" t="s">
        <v>196</v>
      </c>
      <c r="F84" s="8"/>
      <c r="G84" s="8">
        <v>500</v>
      </c>
      <c r="H84" s="8"/>
    </row>
    <row r="85" spans="1:8" ht="25.5" customHeight="1">
      <c r="A85" s="2" t="s">
        <v>161</v>
      </c>
      <c r="B85" s="2" t="str">
        <f t="shared" si="1"/>
        <v>2013,8</v>
      </c>
      <c r="C85" s="5" t="s">
        <v>179</v>
      </c>
      <c r="D85" s="5"/>
      <c r="E85" s="5" t="s">
        <v>197</v>
      </c>
      <c r="F85" s="8"/>
      <c r="G85" s="8">
        <v>500</v>
      </c>
      <c r="H85" s="8"/>
    </row>
    <row r="86" spans="1:8" ht="12.75" customHeight="1">
      <c r="A86" s="2" t="s">
        <v>162</v>
      </c>
      <c r="B86" s="2" t="str">
        <f t="shared" si="1"/>
        <v>2013,8</v>
      </c>
      <c r="C86" s="5" t="s">
        <v>180</v>
      </c>
      <c r="D86" s="5"/>
      <c r="E86" s="5" t="s">
        <v>198</v>
      </c>
      <c r="F86" s="8"/>
      <c r="G86" s="8">
        <v>420</v>
      </c>
      <c r="H86" s="8"/>
    </row>
    <row r="87" spans="1:8" ht="12.75" customHeight="1">
      <c r="A87" s="2" t="s">
        <v>163</v>
      </c>
      <c r="B87" s="2" t="str">
        <f t="shared" si="1"/>
        <v>2013,8</v>
      </c>
      <c r="C87" s="5" t="s">
        <v>181</v>
      </c>
      <c r="D87" s="5"/>
      <c r="E87" s="5" t="s">
        <v>199</v>
      </c>
      <c r="F87" s="8"/>
      <c r="G87" s="8">
        <v>120</v>
      </c>
      <c r="H87" s="8"/>
    </row>
    <row r="88" spans="1:8" ht="25.5" customHeight="1">
      <c r="A88" s="2" t="s">
        <v>164</v>
      </c>
      <c r="B88" s="2" t="str">
        <f t="shared" si="1"/>
        <v>2013,9</v>
      </c>
      <c r="C88" s="5" t="s">
        <v>125</v>
      </c>
      <c r="D88" s="5"/>
      <c r="E88" s="5" t="s">
        <v>200</v>
      </c>
      <c r="F88" s="8"/>
      <c r="G88" s="8">
        <v>50</v>
      </c>
      <c r="H88" s="8"/>
    </row>
    <row r="89" spans="1:8" ht="25.5" customHeight="1">
      <c r="A89" s="2" t="s">
        <v>164</v>
      </c>
      <c r="B89" s="2" t="str">
        <f t="shared" si="1"/>
        <v>2013,9</v>
      </c>
      <c r="C89" s="5" t="s">
        <v>174</v>
      </c>
      <c r="D89" s="5"/>
      <c r="E89" s="5" t="s">
        <v>201</v>
      </c>
      <c r="F89" s="8"/>
      <c r="G89" s="8">
        <v>235</v>
      </c>
      <c r="H89" s="8"/>
    </row>
    <row r="90" spans="1:8" ht="25.5" customHeight="1">
      <c r="A90" s="2" t="s">
        <v>164</v>
      </c>
      <c r="B90" s="2" t="str">
        <f t="shared" si="1"/>
        <v>2013,9</v>
      </c>
      <c r="C90" s="5" t="s">
        <v>174</v>
      </c>
      <c r="D90" s="5"/>
      <c r="E90" s="5" t="s">
        <v>201</v>
      </c>
      <c r="F90" s="8"/>
      <c r="G90" s="8">
        <v>485</v>
      </c>
      <c r="H90" s="8"/>
    </row>
    <row r="91" spans="1:8" ht="25.5" customHeight="1">
      <c r="A91" s="2" t="s">
        <v>164</v>
      </c>
      <c r="B91" s="2" t="str">
        <f t="shared" si="1"/>
        <v>2013,9</v>
      </c>
      <c r="C91" s="5" t="s">
        <v>175</v>
      </c>
      <c r="D91" s="5"/>
      <c r="E91" s="5" t="s">
        <v>191</v>
      </c>
      <c r="F91" s="8"/>
      <c r="G91" s="8">
        <v>480</v>
      </c>
      <c r="H91" s="8"/>
    </row>
    <row r="92" spans="1:8" ht="12.75" customHeight="1">
      <c r="A92" s="2" t="s">
        <v>164</v>
      </c>
      <c r="B92" s="2" t="str">
        <f t="shared" si="1"/>
        <v>2013,9</v>
      </c>
      <c r="C92" s="5" t="s">
        <v>180</v>
      </c>
      <c r="D92" s="5"/>
      <c r="E92" s="5" t="s">
        <v>198</v>
      </c>
      <c r="F92" s="8"/>
      <c r="G92" s="8">
        <v>180</v>
      </c>
      <c r="H92" s="8"/>
    </row>
    <row r="93" spans="1:8" ht="12.75" customHeight="1">
      <c r="A93" s="2" t="s">
        <v>164</v>
      </c>
      <c r="B93" s="2" t="str">
        <f t="shared" si="1"/>
        <v>2013,9</v>
      </c>
      <c r="C93" s="5" t="s">
        <v>182</v>
      </c>
      <c r="D93" s="5"/>
      <c r="E93" s="5" t="s">
        <v>198</v>
      </c>
      <c r="F93" s="8"/>
      <c r="G93" s="8">
        <v>300</v>
      </c>
      <c r="H93" s="8"/>
    </row>
    <row r="94" spans="1:8" ht="12.75" customHeight="1">
      <c r="A94" s="2" t="s">
        <v>164</v>
      </c>
      <c r="B94" s="2" t="str">
        <f t="shared" si="1"/>
        <v>2013,9</v>
      </c>
      <c r="C94" s="5" t="s">
        <v>181</v>
      </c>
      <c r="D94" s="5"/>
      <c r="E94" s="5" t="s">
        <v>199</v>
      </c>
      <c r="F94" s="8"/>
      <c r="G94" s="8">
        <v>240</v>
      </c>
      <c r="H94" s="8"/>
    </row>
    <row r="95" spans="1:8" ht="25.5" customHeight="1">
      <c r="A95" s="2" t="s">
        <v>165</v>
      </c>
      <c r="B95" s="2" t="str">
        <f t="shared" si="1"/>
        <v>2013,9</v>
      </c>
      <c r="C95" s="5" t="s">
        <v>183</v>
      </c>
      <c r="D95" s="5"/>
      <c r="E95" s="5" t="s">
        <v>202</v>
      </c>
      <c r="F95" s="8"/>
      <c r="G95" s="8">
        <v>500</v>
      </c>
      <c r="H95" s="8"/>
    </row>
    <row r="96" spans="1:8" ht="38.25" customHeight="1">
      <c r="A96" s="2" t="s">
        <v>166</v>
      </c>
      <c r="B96" s="2" t="str">
        <f t="shared" si="1"/>
        <v>2013,9</v>
      </c>
      <c r="C96" s="5" t="s">
        <v>184</v>
      </c>
      <c r="D96" s="5"/>
      <c r="E96" s="5" t="s">
        <v>203</v>
      </c>
      <c r="F96" s="8"/>
      <c r="G96" s="8">
        <v>375</v>
      </c>
      <c r="H96" s="8"/>
    </row>
    <row r="97" spans="1:8" ht="12.75" customHeight="1">
      <c r="A97" s="2" t="s">
        <v>167</v>
      </c>
      <c r="B97" s="2" t="str">
        <f t="shared" si="1"/>
        <v>2013,9</v>
      </c>
      <c r="C97" s="5" t="s">
        <v>185</v>
      </c>
      <c r="D97" s="5"/>
      <c r="E97" s="5" t="s">
        <v>204</v>
      </c>
      <c r="F97" s="8"/>
      <c r="G97" s="8">
        <v>780</v>
      </c>
      <c r="H97" s="8"/>
    </row>
    <row r="98" spans="1:8" ht="12.75" customHeight="1">
      <c r="A98" s="2" t="s">
        <v>168</v>
      </c>
      <c r="B98" s="2" t="str">
        <f t="shared" si="1"/>
        <v>2013,9</v>
      </c>
      <c r="C98" s="5" t="s">
        <v>186</v>
      </c>
      <c r="D98" s="5"/>
      <c r="E98" s="5" t="s">
        <v>205</v>
      </c>
      <c r="F98" s="8"/>
      <c r="G98" s="8">
        <v>500</v>
      </c>
      <c r="H98" s="8"/>
    </row>
    <row r="99" spans="1:8" ht="25.5" customHeight="1">
      <c r="A99" s="2" t="s">
        <v>168</v>
      </c>
      <c r="B99" s="2" t="str">
        <f t="shared" si="1"/>
        <v>2013,9</v>
      </c>
      <c r="C99" s="5" t="s">
        <v>186</v>
      </c>
      <c r="D99" s="5"/>
      <c r="E99" s="5" t="s">
        <v>206</v>
      </c>
      <c r="F99" s="8"/>
      <c r="G99" s="8">
        <v>328</v>
      </c>
      <c r="H99" s="8"/>
    </row>
    <row r="100" spans="1:8" ht="12.75" customHeight="1">
      <c r="A100" s="2" t="s">
        <v>169</v>
      </c>
      <c r="B100" s="2" t="str">
        <f t="shared" si="1"/>
        <v>2013,9</v>
      </c>
      <c r="C100" s="5" t="s">
        <v>187</v>
      </c>
      <c r="D100" s="5"/>
      <c r="E100" s="5" t="s">
        <v>198</v>
      </c>
      <c r="F100" s="8"/>
      <c r="G100" s="8">
        <v>900</v>
      </c>
      <c r="H100" s="8"/>
    </row>
    <row r="101" spans="1:8" ht="25.5" customHeight="1">
      <c r="A101" s="2" t="s">
        <v>170</v>
      </c>
      <c r="B101" s="2" t="str">
        <f t="shared" si="1"/>
        <v>2013,9</v>
      </c>
      <c r="C101" s="5" t="s">
        <v>188</v>
      </c>
      <c r="D101" s="5"/>
      <c r="E101" s="5" t="s">
        <v>207</v>
      </c>
      <c r="F101" s="8"/>
      <c r="G101" s="8">
        <v>300</v>
      </c>
      <c r="H101" s="8"/>
    </row>
    <row r="102" spans="1:8" ht="25.5" customHeight="1">
      <c r="A102" s="2" t="s">
        <v>171</v>
      </c>
      <c r="B102" s="2" t="str">
        <f t="shared" si="1"/>
        <v>2013,9</v>
      </c>
      <c r="C102" s="5" t="s">
        <v>120</v>
      </c>
      <c r="D102" s="5"/>
      <c r="E102" s="5" t="s">
        <v>208</v>
      </c>
      <c r="F102" s="8"/>
      <c r="G102" s="8">
        <v>500</v>
      </c>
      <c r="H102" s="8"/>
    </row>
    <row r="103" spans="1:8" ht="25.5" customHeight="1">
      <c r="A103" s="2" t="s">
        <v>172</v>
      </c>
      <c r="B103" s="2" t="str">
        <f t="shared" si="1"/>
        <v>2013,9</v>
      </c>
      <c r="C103" s="5" t="s">
        <v>120</v>
      </c>
      <c r="D103" s="5"/>
      <c r="E103" s="5" t="s">
        <v>209</v>
      </c>
      <c r="F103" s="9"/>
      <c r="G103" s="9">
        <v>582</v>
      </c>
      <c r="H103" s="9"/>
    </row>
    <row r="104" spans="1:8" ht="9.75">
      <c r="A104" s="2"/>
      <c r="B104" s="2"/>
      <c r="C104" s="5"/>
      <c r="D104" s="5"/>
      <c r="E104" s="5"/>
      <c r="F104" s="8"/>
      <c r="G104" s="8"/>
      <c r="H104" s="8"/>
    </row>
    <row r="105" spans="1:8" ht="12">
      <c r="A105" s="2"/>
      <c r="B105" s="2"/>
      <c r="C105" s="5"/>
      <c r="D105" s="5"/>
      <c r="E105" s="5" t="s">
        <v>210</v>
      </c>
      <c r="F105" s="9">
        <v>3739.3</v>
      </c>
      <c r="G105" s="9">
        <v>34264</v>
      </c>
      <c r="H105" s="9"/>
    </row>
    <row r="106" spans="1:8" ht="25.5" customHeight="1">
      <c r="A106" s="2" t="s">
        <v>211</v>
      </c>
      <c r="B106" s="2"/>
      <c r="C106" s="5"/>
      <c r="D106" s="5"/>
      <c r="E106" s="5"/>
      <c r="F106" s="9">
        <v>0</v>
      </c>
      <c r="G106" s="9">
        <v>0</v>
      </c>
      <c r="H106" s="9"/>
    </row>
    <row r="107" spans="1:8" ht="9.75">
      <c r="A107" s="2"/>
      <c r="B107" s="2"/>
      <c r="C107" s="5"/>
      <c r="D107" s="5"/>
      <c r="E107" s="5"/>
      <c r="F107" s="8"/>
      <c r="G107" s="8"/>
      <c r="H107" s="8"/>
    </row>
    <row r="108" spans="1:8" ht="12.75" customHeight="1">
      <c r="A108" s="2" t="s">
        <v>212</v>
      </c>
      <c r="B108" s="2"/>
      <c r="C108" s="5"/>
      <c r="D108" s="5"/>
      <c r="E108" s="5"/>
      <c r="F108" s="9">
        <v>3739.3</v>
      </c>
      <c r="G108" s="9">
        <v>34264</v>
      </c>
      <c r="H108" s="9"/>
    </row>
    <row r="109" spans="1:8" ht="9.75">
      <c r="A109" s="2"/>
      <c r="B109" s="2"/>
      <c r="C109" s="5"/>
      <c r="D109" s="5"/>
      <c r="E109" s="5"/>
      <c r="F109" s="8"/>
      <c r="G109" s="8"/>
      <c r="H109" s="8"/>
    </row>
    <row r="110" spans="1:8" ht="9.75">
      <c r="A110" s="2"/>
      <c r="B110" s="2"/>
      <c r="C110" s="5"/>
      <c r="D110" s="5"/>
      <c r="E110" s="5"/>
      <c r="F110" s="8"/>
      <c r="G110" s="8"/>
      <c r="H110" s="8"/>
    </row>
    <row r="111" spans="1:8" ht="12.75" customHeight="1">
      <c r="A111" s="2" t="s">
        <v>213</v>
      </c>
      <c r="B111" s="2"/>
      <c r="C111" s="5"/>
      <c r="D111" s="5"/>
      <c r="E111" s="5"/>
      <c r="F111" s="9">
        <v>3739.3</v>
      </c>
      <c r="G111" s="9">
        <v>34264</v>
      </c>
      <c r="H111" s="9"/>
    </row>
    <row r="112" spans="1:8" ht="9.75">
      <c r="A112" s="2"/>
      <c r="B112" s="2"/>
      <c r="C112" s="5"/>
      <c r="D112" s="5"/>
      <c r="E112" s="5"/>
      <c r="F112" s="8"/>
      <c r="G112" s="8"/>
      <c r="H112" s="8"/>
    </row>
    <row r="113" spans="1:8" ht="12">
      <c r="A113" s="2" t="s">
        <v>214</v>
      </c>
      <c r="B113" s="2"/>
      <c r="C113" s="5"/>
      <c r="D113" s="5"/>
      <c r="E113" s="5"/>
      <c r="F113" s="10"/>
      <c r="G113" s="10">
        <v>30524.7</v>
      </c>
      <c r="H113" s="10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2013-11-06T21:29:43Z</cp:lastPrinted>
  <dcterms:created xsi:type="dcterms:W3CDTF">2013-10-08T19:39:11Z</dcterms:created>
  <dcterms:modified xsi:type="dcterms:W3CDTF">2013-11-06T21:30:34Z</dcterms:modified>
  <cp:category/>
  <cp:version/>
  <cp:contentType/>
  <cp:contentStatus/>
</cp:coreProperties>
</file>